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9180" windowHeight="4500" activeTab="0"/>
  </bookViews>
  <sheets>
    <sheet name="Apnea" sheetId="1" r:id="rId1"/>
    <sheet name="Natacion con Aletas" sheetId="2" r:id="rId2"/>
    <sheet name="Universidades" sheetId="3" r:id="rId3"/>
  </sheets>
  <definedNames>
    <definedName name="_xlnm.Print_Area" localSheetId="0">'Apnea'!$A$2:$H$29</definedName>
    <definedName name="_xlnm.Print_Area" localSheetId="1">'Natacion con Aletas'!$A$36:$F$54</definedName>
  </definedNames>
  <calcPr fullCalcOnLoad="1"/>
</workbook>
</file>

<file path=xl/sharedStrings.xml><?xml version="1.0" encoding="utf-8"?>
<sst xmlns="http://schemas.openxmlformats.org/spreadsheetml/2006/main" count="583" uniqueCount="201">
  <si>
    <t>FEMENINO</t>
  </si>
  <si>
    <t>NOMBRE</t>
  </si>
  <si>
    <t>UNIVERSIDAD</t>
  </si>
  <si>
    <t>M.A.</t>
  </si>
  <si>
    <t>M.L.</t>
  </si>
  <si>
    <t>TIEMPO</t>
  </si>
  <si>
    <t>PENAL</t>
  </si>
  <si>
    <t>TOTAL</t>
  </si>
  <si>
    <t>Monica Ruiz</t>
  </si>
  <si>
    <t>UGMA</t>
  </si>
  <si>
    <t>Dioana Arismendi</t>
  </si>
  <si>
    <t>UDO</t>
  </si>
  <si>
    <t>Vicmar Cedeño</t>
  </si>
  <si>
    <t>MASCULINO</t>
  </si>
  <si>
    <t>Jesus Carrera</t>
  </si>
  <si>
    <t>UPEL</t>
  </si>
  <si>
    <t>Carlos Castillo</t>
  </si>
  <si>
    <t>Luis Martinez</t>
  </si>
  <si>
    <t>Lesslie Perez</t>
  </si>
  <si>
    <t>Roily Rodriguez</t>
  </si>
  <si>
    <t>Ruben Hernandez</t>
  </si>
  <si>
    <t>Moises Rivero</t>
  </si>
  <si>
    <t>Miguel Perez</t>
  </si>
  <si>
    <t>Luis Gonzalez</t>
  </si>
  <si>
    <t>Exhibicion</t>
  </si>
  <si>
    <t>50 APNEA</t>
  </si>
  <si>
    <t>Helsinki Vazquez</t>
  </si>
  <si>
    <t>Maria Santeliz</t>
  </si>
  <si>
    <t>Alexandra Chavez</t>
  </si>
  <si>
    <t>UNESR</t>
  </si>
  <si>
    <t>Rosa Vizcarrondo</t>
  </si>
  <si>
    <t>CUECMC</t>
  </si>
  <si>
    <t>Andres Hernandez</t>
  </si>
  <si>
    <t>IUPSM</t>
  </si>
  <si>
    <t>Carlos Anderico</t>
  </si>
  <si>
    <t>Hector Cabrera</t>
  </si>
  <si>
    <t>Joel Lugo</t>
  </si>
  <si>
    <t>Rene Romero</t>
  </si>
  <si>
    <t>Alexis Garelli</t>
  </si>
  <si>
    <t>Hirvinds Lopez</t>
  </si>
  <si>
    <t>IUJO</t>
  </si>
  <si>
    <t>200 SUPERFICIE</t>
  </si>
  <si>
    <t>Kharina Lopez</t>
  </si>
  <si>
    <t>UNEFA</t>
  </si>
  <si>
    <t xml:space="preserve">Leonardo Castillo </t>
  </si>
  <si>
    <t>María Alejandra Bravo</t>
  </si>
  <si>
    <t>María Fernanda Bravo</t>
  </si>
  <si>
    <t>Pablo Garcia</t>
  </si>
  <si>
    <t>UCLA</t>
  </si>
  <si>
    <t xml:space="preserve">Pablo Garcia </t>
  </si>
  <si>
    <t>1:21:52</t>
  </si>
  <si>
    <t>1:12:78</t>
  </si>
  <si>
    <t>00:52:05</t>
  </si>
  <si>
    <t>00:52:11</t>
  </si>
  <si>
    <t>1:04:56</t>
  </si>
  <si>
    <t>00:44:61</t>
  </si>
  <si>
    <t>1:41:72</t>
  </si>
  <si>
    <t>00:33:24</t>
  </si>
  <si>
    <t>00:43:74</t>
  </si>
  <si>
    <t>1:15:72</t>
  </si>
  <si>
    <t>00:59:64</t>
  </si>
  <si>
    <t>1:15:17</t>
  </si>
  <si>
    <t>1:33:11</t>
  </si>
  <si>
    <t>1:50:00</t>
  </si>
  <si>
    <t>1:13:01</t>
  </si>
  <si>
    <t>1:03:21</t>
  </si>
  <si>
    <t>Desc</t>
  </si>
  <si>
    <t>NP</t>
  </si>
  <si>
    <t>Leonardo castillo</t>
  </si>
  <si>
    <t>00:22,78</t>
  </si>
  <si>
    <t>00:22,91</t>
  </si>
  <si>
    <t>00:27,81</t>
  </si>
  <si>
    <t>00:27,46</t>
  </si>
  <si>
    <t>00:27,84</t>
  </si>
  <si>
    <t>00:27,85</t>
  </si>
  <si>
    <t>00:25,01</t>
  </si>
  <si>
    <t>00:25,19</t>
  </si>
  <si>
    <t>00:22,70</t>
  </si>
  <si>
    <t>00:22,62</t>
  </si>
  <si>
    <t>00:29,87</t>
  </si>
  <si>
    <t>00:29,83</t>
  </si>
  <si>
    <t>00:24,99</t>
  </si>
  <si>
    <t>00:25,12</t>
  </si>
  <si>
    <t>00:24,62</t>
  </si>
  <si>
    <t>00:24,38</t>
  </si>
  <si>
    <t>00:30,50</t>
  </si>
  <si>
    <t>00:30,62</t>
  </si>
  <si>
    <t>00:24,32</t>
  </si>
  <si>
    <t>00:24,40</t>
  </si>
  <si>
    <t>00:20,09</t>
  </si>
  <si>
    <t>00:20,01</t>
  </si>
  <si>
    <t>00:24,27</t>
  </si>
  <si>
    <t>00:18,81</t>
  </si>
  <si>
    <t>00:18,69</t>
  </si>
  <si>
    <t>00:17,57</t>
  </si>
  <si>
    <t>00:17,42</t>
  </si>
  <si>
    <t>00:22,69</t>
  </si>
  <si>
    <t>00:22,74</t>
  </si>
  <si>
    <t>00:19,27</t>
  </si>
  <si>
    <t>00:19,36</t>
  </si>
  <si>
    <t>1:59,82</t>
  </si>
  <si>
    <t>1:59,62</t>
  </si>
  <si>
    <t>2:16,95</t>
  </si>
  <si>
    <t>2:16,83</t>
  </si>
  <si>
    <t>2:11,14</t>
  </si>
  <si>
    <t>2:11,03</t>
  </si>
  <si>
    <t>2:25,53</t>
  </si>
  <si>
    <t>2:25,44</t>
  </si>
  <si>
    <t>2:33,98</t>
  </si>
  <si>
    <t>2:34,02</t>
  </si>
  <si>
    <t>2:46,07</t>
  </si>
  <si>
    <t>2:45,98</t>
  </si>
  <si>
    <t>2:21,64</t>
  </si>
  <si>
    <t>2:21,62</t>
  </si>
  <si>
    <t>1:47,53</t>
  </si>
  <si>
    <t>1:47,70</t>
  </si>
  <si>
    <t>1:59,02</t>
  </si>
  <si>
    <t>1:58,88</t>
  </si>
  <si>
    <t>2:14,64</t>
  </si>
  <si>
    <t>2:14,54</t>
  </si>
  <si>
    <t>4:13,15</t>
  </si>
  <si>
    <t>4:13,02</t>
  </si>
  <si>
    <t>3:42,44</t>
  </si>
  <si>
    <t>3:42,32</t>
  </si>
  <si>
    <t>4:43,94</t>
  </si>
  <si>
    <t>4:43,90</t>
  </si>
  <si>
    <t>50 SUPERFICIE</t>
  </si>
  <si>
    <t>UNIV</t>
  </si>
  <si>
    <t>T1</t>
  </si>
  <si>
    <t>T2</t>
  </si>
  <si>
    <t>FINAL</t>
  </si>
  <si>
    <t>DQ</t>
  </si>
  <si>
    <t>00;21,84</t>
  </si>
  <si>
    <t>00;20,03</t>
  </si>
  <si>
    <t>Leslie Perez</t>
  </si>
  <si>
    <t>100 SUPERFICIE</t>
  </si>
  <si>
    <t>00:54.00</t>
  </si>
  <si>
    <t>00;54,87</t>
  </si>
  <si>
    <t>00;57,32</t>
  </si>
  <si>
    <t>400 SUPERFICIE</t>
  </si>
  <si>
    <t>4X50AP</t>
  </si>
  <si>
    <t>Vincenzo Schinzano Albanese</t>
  </si>
  <si>
    <t>Fecha: Viernes 24 y Sábado 25 de Noviembre 2006</t>
  </si>
  <si>
    <t>Lugar: Polideportivo Felix "Lalito" Velázquez. Cumaná, Edo. Sucre</t>
  </si>
  <si>
    <t>DINÁMICA CON EQUIPO</t>
  </si>
  <si>
    <t>I CAMPEONATO UNIVERSITARIO DE ACTIVIDADES SUBACUÁTICAS 2006</t>
  </si>
  <si>
    <t>Modalidad: Natación con Aletas y Apnea en piscina</t>
  </si>
  <si>
    <t>2.00</t>
  </si>
  <si>
    <t>1.30</t>
  </si>
  <si>
    <t>1.00</t>
  </si>
  <si>
    <t>MIN</t>
  </si>
  <si>
    <t>SEG</t>
  </si>
  <si>
    <t>Francis Leal</t>
  </si>
  <si>
    <t>ESTÁTICA</t>
  </si>
  <si>
    <t>3.30</t>
  </si>
  <si>
    <t>2.15</t>
  </si>
  <si>
    <t>3.00</t>
  </si>
  <si>
    <t>2.30</t>
  </si>
  <si>
    <t>desc</t>
  </si>
  <si>
    <t>LMC</t>
  </si>
  <si>
    <t>Carlos Hidalgo</t>
  </si>
  <si>
    <t>Leonardo Castillo</t>
  </si>
  <si>
    <t>DINÁMICA SIN EQUIPO</t>
  </si>
  <si>
    <t>57.92</t>
  </si>
  <si>
    <t>1:08.91</t>
  </si>
  <si>
    <t>50.46</t>
  </si>
  <si>
    <t>54.09</t>
  </si>
  <si>
    <t>58.24</t>
  </si>
  <si>
    <t>48.78</t>
  </si>
  <si>
    <t>41.43</t>
  </si>
  <si>
    <t>02:25.42</t>
  </si>
  <si>
    <t>1:29.80</t>
  </si>
  <si>
    <t>1:16.17</t>
  </si>
  <si>
    <t>01:07.18</t>
  </si>
  <si>
    <t>01:46.73</t>
  </si>
  <si>
    <t>1:03.40</t>
  </si>
  <si>
    <t>1:09.19</t>
  </si>
  <si>
    <t>58.28</t>
  </si>
  <si>
    <t>01:04.71</t>
  </si>
  <si>
    <t>51.66</t>
  </si>
  <si>
    <t>44.93</t>
  </si>
  <si>
    <t>43.31</t>
  </si>
  <si>
    <t>50.48</t>
  </si>
  <si>
    <t>27.37</t>
  </si>
  <si>
    <t>Aurimil Mata</t>
  </si>
  <si>
    <t>Zandra Vazquez</t>
  </si>
  <si>
    <t>UNIVERSIDAD GANADORA</t>
  </si>
  <si>
    <t xml:space="preserve">ORO </t>
  </si>
  <si>
    <t>PLA</t>
  </si>
  <si>
    <t>BRO</t>
  </si>
  <si>
    <t>TOT</t>
  </si>
  <si>
    <t>Universidad de Oriente</t>
  </si>
  <si>
    <t>Colegio Universitario de Enfermería Centro Médico de Caracas</t>
  </si>
  <si>
    <t>Instituto Universitario Jesús Obrero</t>
  </si>
  <si>
    <t>Instituto Universitario Politécnico Santiago Mariño</t>
  </si>
  <si>
    <t>Universidad Pedagógica Experimental Libertador</t>
  </si>
  <si>
    <t>Universidad Gran Mariscal de Ayacucho</t>
  </si>
  <si>
    <t>Universidad Nacional Experimental de las Fuerzas Armadas</t>
  </si>
  <si>
    <t>Universidad Centro Occidental Lisandro Alvarado</t>
  </si>
  <si>
    <t>Universidad Nacional Experimental Simón Rodríguez</t>
  </si>
  <si>
    <t>R.N.</t>
  </si>
</sst>
</file>

<file path=xl/styles.xml><?xml version="1.0" encoding="utf-8"?>
<styleSheet xmlns="http://schemas.openxmlformats.org/spreadsheetml/2006/main">
  <numFmts count="9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mm:ss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1</xdr:row>
      <xdr:rowOff>114300</xdr:rowOff>
    </xdr:from>
    <xdr:to>
      <xdr:col>7</xdr:col>
      <xdr:colOff>276225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76225"/>
          <a:ext cx="39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114300</xdr:rowOff>
    </xdr:from>
    <xdr:to>
      <xdr:col>7</xdr:col>
      <xdr:colOff>390525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76225"/>
          <a:ext cx="39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1</xdr:row>
      <xdr:rowOff>114300</xdr:rowOff>
    </xdr:from>
    <xdr:to>
      <xdr:col>7</xdr:col>
      <xdr:colOff>752475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76225"/>
          <a:ext cx="39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3.00390625" style="0" bestFit="1" customWidth="1"/>
    <col min="2" max="2" width="26.7109375" style="0" bestFit="1" customWidth="1"/>
    <col min="3" max="3" width="13.57421875" style="0" bestFit="1" customWidth="1"/>
    <col min="4" max="5" width="5.00390625" style="8" bestFit="1" customWidth="1"/>
    <col min="6" max="6" width="8.140625" style="21" bestFit="1" customWidth="1"/>
    <col min="7" max="8" width="7.140625" style="8" bestFit="1" customWidth="1"/>
  </cols>
  <sheetData>
    <row r="1" spans="1:8" ht="12.75">
      <c r="A1" s="31" t="s">
        <v>145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146</v>
      </c>
      <c r="B2" s="31"/>
      <c r="C2" s="31"/>
      <c r="D2" s="31"/>
      <c r="E2" s="31"/>
      <c r="F2" s="31"/>
      <c r="G2" s="31"/>
      <c r="H2" s="31"/>
    </row>
    <row r="3" spans="1:6" ht="12.75">
      <c r="A3" s="30" t="s">
        <v>142</v>
      </c>
      <c r="B3" s="30"/>
      <c r="C3" s="30"/>
      <c r="D3" s="30"/>
      <c r="E3" s="30"/>
      <c r="F3" s="30"/>
    </row>
    <row r="4" spans="1:6" ht="12.75">
      <c r="A4" s="30" t="s">
        <v>143</v>
      </c>
      <c r="B4" s="30"/>
      <c r="C4" s="30"/>
      <c r="D4" s="30"/>
      <c r="E4" s="30"/>
      <c r="F4" s="30"/>
    </row>
    <row r="5" ht="12.75">
      <c r="F5" s="8"/>
    </row>
    <row r="6" spans="6:8" ht="12.75">
      <c r="F6" s="8"/>
      <c r="G6" s="7"/>
      <c r="H6" s="7"/>
    </row>
    <row r="7" spans="2:8" ht="12.75">
      <c r="B7" s="1" t="s">
        <v>162</v>
      </c>
      <c r="C7" s="1"/>
      <c r="D7" s="7"/>
      <c r="E7" s="7"/>
      <c r="F7" s="20"/>
      <c r="G7" s="7"/>
      <c r="H7" s="7"/>
    </row>
    <row r="8" spans="2:8" ht="12.75">
      <c r="B8" s="1" t="s">
        <v>0</v>
      </c>
      <c r="C8" s="1"/>
      <c r="D8" s="7"/>
      <c r="E8" s="7"/>
      <c r="F8" s="20"/>
      <c r="G8" s="7"/>
      <c r="H8" s="7"/>
    </row>
    <row r="9" spans="1:8" ht="12.75">
      <c r="A9" s="1"/>
      <c r="B9" s="1" t="s">
        <v>1</v>
      </c>
      <c r="C9" s="1" t="s">
        <v>2</v>
      </c>
      <c r="D9" s="7" t="s">
        <v>3</v>
      </c>
      <c r="E9" s="7" t="s">
        <v>4</v>
      </c>
      <c r="F9" s="20" t="s">
        <v>5</v>
      </c>
      <c r="G9" s="7" t="s">
        <v>6</v>
      </c>
      <c r="H9" s="7" t="s">
        <v>7</v>
      </c>
    </row>
    <row r="10" spans="1:8" ht="12.75">
      <c r="A10">
        <v>1</v>
      </c>
      <c r="B10" t="s">
        <v>10</v>
      </c>
      <c r="C10" t="s">
        <v>11</v>
      </c>
      <c r="D10" s="8">
        <v>60</v>
      </c>
      <c r="E10" s="8">
        <v>77</v>
      </c>
      <c r="F10" s="21" t="s">
        <v>51</v>
      </c>
      <c r="H10" s="8">
        <f>E10/2</f>
        <v>38.5</v>
      </c>
    </row>
    <row r="11" spans="1:8" ht="12.75">
      <c r="A11">
        <f>A10+1</f>
        <v>2</v>
      </c>
      <c r="B11" t="s">
        <v>8</v>
      </c>
      <c r="C11" t="s">
        <v>9</v>
      </c>
      <c r="D11" s="8">
        <v>50</v>
      </c>
      <c r="E11" s="8">
        <v>70</v>
      </c>
      <c r="F11" s="21" t="s">
        <v>50</v>
      </c>
      <c r="H11" s="8">
        <f>E11/2</f>
        <v>35</v>
      </c>
    </row>
    <row r="12" spans="1:8" ht="12.75">
      <c r="A12">
        <f>A11+1</f>
        <v>3</v>
      </c>
      <c r="B12" t="s">
        <v>28</v>
      </c>
      <c r="C12" t="s">
        <v>29</v>
      </c>
      <c r="D12" s="8">
        <v>30</v>
      </c>
      <c r="E12" s="8">
        <v>57</v>
      </c>
      <c r="F12" s="21" t="s">
        <v>54</v>
      </c>
      <c r="H12" s="8">
        <f>E12/2</f>
        <v>28.5</v>
      </c>
    </row>
    <row r="13" spans="1:8" ht="12.75">
      <c r="A13">
        <f>A12+1</f>
        <v>4</v>
      </c>
      <c r="B13" t="s">
        <v>45</v>
      </c>
      <c r="C13" t="s">
        <v>43</v>
      </c>
      <c r="D13" s="8">
        <v>25</v>
      </c>
      <c r="E13" s="8">
        <v>50</v>
      </c>
      <c r="F13" s="21" t="s">
        <v>53</v>
      </c>
      <c r="H13" s="8">
        <f>E13/2</f>
        <v>25</v>
      </c>
    </row>
    <row r="14" spans="1:8" ht="12.75">
      <c r="A14">
        <f>A13+1</f>
        <v>5</v>
      </c>
      <c r="B14" t="s">
        <v>46</v>
      </c>
      <c r="C14" t="s">
        <v>43</v>
      </c>
      <c r="D14" s="8">
        <v>25</v>
      </c>
      <c r="E14" s="8">
        <v>45</v>
      </c>
      <c r="F14" s="21" t="s">
        <v>52</v>
      </c>
      <c r="H14" s="8">
        <f>E14/2</f>
        <v>22.5</v>
      </c>
    </row>
    <row r="16" ht="12.75">
      <c r="B16" s="1" t="s">
        <v>162</v>
      </c>
    </row>
    <row r="17" spans="2:8" ht="12.75">
      <c r="B17" s="1" t="s">
        <v>13</v>
      </c>
      <c r="C17" s="1"/>
      <c r="D17" s="7"/>
      <c r="E17" s="7"/>
      <c r="F17" s="20"/>
      <c r="G17" s="7"/>
      <c r="H17" s="7"/>
    </row>
    <row r="18" spans="2:8" ht="12.75">
      <c r="B18" s="1" t="s">
        <v>1</v>
      </c>
      <c r="C18" s="1" t="s">
        <v>2</v>
      </c>
      <c r="D18" s="7" t="s">
        <v>3</v>
      </c>
      <c r="E18" s="7" t="s">
        <v>4</v>
      </c>
      <c r="F18" s="20" t="s">
        <v>5</v>
      </c>
      <c r="G18" s="7" t="s">
        <v>6</v>
      </c>
      <c r="H18" s="7" t="s">
        <v>7</v>
      </c>
    </row>
    <row r="19" spans="1:8" ht="12.75">
      <c r="A19">
        <v>1</v>
      </c>
      <c r="B19" t="s">
        <v>14</v>
      </c>
      <c r="C19" t="s">
        <v>15</v>
      </c>
      <c r="D19" s="8">
        <v>60</v>
      </c>
      <c r="E19" s="8">
        <v>86</v>
      </c>
      <c r="F19" s="21" t="s">
        <v>56</v>
      </c>
      <c r="H19" s="8">
        <f>E19/2</f>
        <v>43</v>
      </c>
    </row>
    <row r="20" spans="1:8" ht="12.75">
      <c r="A20">
        <f>A19+1</f>
        <v>2</v>
      </c>
      <c r="B20" t="s">
        <v>21</v>
      </c>
      <c r="C20" t="s">
        <v>11</v>
      </c>
      <c r="D20" s="8">
        <v>50</v>
      </c>
      <c r="E20" s="8">
        <v>71</v>
      </c>
      <c r="F20" s="21" t="s">
        <v>64</v>
      </c>
      <c r="H20" s="8">
        <f aca="true" t="shared" si="0" ref="H20:H29">E20/2</f>
        <v>35.5</v>
      </c>
    </row>
    <row r="21" spans="1:8" ht="12.75">
      <c r="A21">
        <f aca="true" t="shared" si="1" ref="A21:A29">A20+1</f>
        <v>3</v>
      </c>
      <c r="B21" t="s">
        <v>18</v>
      </c>
      <c r="C21" t="s">
        <v>15</v>
      </c>
      <c r="D21" s="8">
        <v>55</v>
      </c>
      <c r="E21" s="8">
        <v>69</v>
      </c>
      <c r="F21" s="21" t="s">
        <v>61</v>
      </c>
      <c r="H21" s="8">
        <f t="shared" si="0"/>
        <v>34.5</v>
      </c>
    </row>
    <row r="22" spans="1:8" ht="12.75">
      <c r="A22">
        <f t="shared" si="1"/>
        <v>4</v>
      </c>
      <c r="B22" t="s">
        <v>20</v>
      </c>
      <c r="C22" t="s">
        <v>11</v>
      </c>
      <c r="D22" s="8">
        <v>50</v>
      </c>
      <c r="E22" s="8">
        <v>62</v>
      </c>
      <c r="F22" s="21" t="s">
        <v>62</v>
      </c>
      <c r="H22" s="8">
        <f t="shared" si="0"/>
        <v>31</v>
      </c>
    </row>
    <row r="23" spans="1:8" ht="12.75">
      <c r="A23">
        <f t="shared" si="1"/>
        <v>5</v>
      </c>
      <c r="B23" t="s">
        <v>44</v>
      </c>
      <c r="C23" t="s">
        <v>15</v>
      </c>
      <c r="D23" s="8">
        <v>40</v>
      </c>
      <c r="E23" s="8">
        <v>59</v>
      </c>
      <c r="F23" s="21" t="s">
        <v>59</v>
      </c>
      <c r="H23" s="8">
        <f t="shared" si="0"/>
        <v>29.5</v>
      </c>
    </row>
    <row r="24" spans="1:8" ht="12.75">
      <c r="A24">
        <f t="shared" si="1"/>
        <v>6</v>
      </c>
      <c r="B24" t="s">
        <v>141</v>
      </c>
      <c r="C24" t="s">
        <v>11</v>
      </c>
      <c r="D24" s="8">
        <v>40</v>
      </c>
      <c r="E24" s="8">
        <v>58</v>
      </c>
      <c r="F24" s="21" t="s">
        <v>63</v>
      </c>
      <c r="H24" s="8">
        <f t="shared" si="0"/>
        <v>29</v>
      </c>
    </row>
    <row r="25" spans="1:8" ht="12.75">
      <c r="A25">
        <f t="shared" si="1"/>
        <v>7</v>
      </c>
      <c r="B25" t="s">
        <v>22</v>
      </c>
      <c r="C25" t="s">
        <v>11</v>
      </c>
      <c r="D25" s="8">
        <v>50</v>
      </c>
      <c r="E25" s="8">
        <v>58</v>
      </c>
      <c r="F25" s="21" t="s">
        <v>65</v>
      </c>
      <c r="H25" s="8">
        <f t="shared" si="0"/>
        <v>29</v>
      </c>
    </row>
    <row r="26" spans="1:8" ht="12.75">
      <c r="A26">
        <f t="shared" si="1"/>
        <v>8</v>
      </c>
      <c r="B26" t="s">
        <v>16</v>
      </c>
      <c r="C26" t="s">
        <v>15</v>
      </c>
      <c r="D26" s="8">
        <v>40</v>
      </c>
      <c r="E26" s="8">
        <v>50</v>
      </c>
      <c r="F26" s="21" t="s">
        <v>60</v>
      </c>
      <c r="H26" s="8">
        <f t="shared" si="0"/>
        <v>25</v>
      </c>
    </row>
    <row r="27" spans="1:8" ht="12.75">
      <c r="A27">
        <f t="shared" si="1"/>
        <v>9</v>
      </c>
      <c r="B27" t="s">
        <v>23</v>
      </c>
      <c r="C27" t="s">
        <v>24</v>
      </c>
      <c r="D27" s="8">
        <v>50</v>
      </c>
      <c r="E27" s="8">
        <v>50</v>
      </c>
      <c r="F27" s="21" t="s">
        <v>55</v>
      </c>
      <c r="H27" s="8">
        <f t="shared" si="0"/>
        <v>25</v>
      </c>
    </row>
    <row r="28" spans="1:8" ht="12.75">
      <c r="A28">
        <f t="shared" si="1"/>
        <v>10</v>
      </c>
      <c r="B28" t="s">
        <v>17</v>
      </c>
      <c r="C28" t="s">
        <v>15</v>
      </c>
      <c r="D28" s="8">
        <v>25</v>
      </c>
      <c r="E28" s="8">
        <v>36</v>
      </c>
      <c r="F28" s="21" t="s">
        <v>57</v>
      </c>
      <c r="H28" s="8">
        <f t="shared" si="0"/>
        <v>18</v>
      </c>
    </row>
    <row r="29" spans="1:8" ht="12.75">
      <c r="A29">
        <f t="shared" si="1"/>
        <v>11</v>
      </c>
      <c r="B29" t="s">
        <v>19</v>
      </c>
      <c r="C29" t="s">
        <v>15</v>
      </c>
      <c r="D29" s="8">
        <v>20</v>
      </c>
      <c r="E29" s="8">
        <v>29</v>
      </c>
      <c r="F29" s="21" t="s">
        <v>58</v>
      </c>
      <c r="H29" s="8">
        <f t="shared" si="0"/>
        <v>14.5</v>
      </c>
    </row>
    <row r="31" ht="12.75">
      <c r="B31" s="1" t="s">
        <v>153</v>
      </c>
    </row>
    <row r="32" ht="12.75">
      <c r="B32" s="1" t="s">
        <v>0</v>
      </c>
    </row>
    <row r="33" spans="1:8" ht="12.75">
      <c r="A33" s="9"/>
      <c r="B33" s="10" t="s">
        <v>1</v>
      </c>
      <c r="C33" s="10" t="s">
        <v>2</v>
      </c>
      <c r="D33" s="9" t="s">
        <v>3</v>
      </c>
      <c r="E33" s="11" t="s">
        <v>150</v>
      </c>
      <c r="F33" s="11" t="s">
        <v>151</v>
      </c>
      <c r="G33" s="9" t="s">
        <v>6</v>
      </c>
      <c r="H33" s="9" t="s">
        <v>7</v>
      </c>
    </row>
    <row r="34" spans="1:8" ht="12.75">
      <c r="A34" s="12">
        <v>1</v>
      </c>
      <c r="B34" s="13" t="s">
        <v>8</v>
      </c>
      <c r="C34" s="13" t="s">
        <v>9</v>
      </c>
      <c r="D34" s="12" t="s">
        <v>147</v>
      </c>
      <c r="E34" s="14">
        <v>3</v>
      </c>
      <c r="F34" s="14">
        <v>26</v>
      </c>
      <c r="G34" s="12"/>
      <c r="H34" s="12">
        <f aca="true" t="shared" si="2" ref="H34:H40">((E34*60)+F34)*0.2</f>
        <v>41.2</v>
      </c>
    </row>
    <row r="35" spans="1:8" ht="12.75">
      <c r="A35" s="12">
        <v>2</v>
      </c>
      <c r="B35" s="13" t="s">
        <v>10</v>
      </c>
      <c r="C35" s="13" t="s">
        <v>11</v>
      </c>
      <c r="D35" s="12" t="s">
        <v>147</v>
      </c>
      <c r="E35" s="14">
        <v>3</v>
      </c>
      <c r="F35" s="14">
        <v>17</v>
      </c>
      <c r="G35" s="12"/>
      <c r="H35" s="12">
        <f t="shared" si="2"/>
        <v>39.400000000000006</v>
      </c>
    </row>
    <row r="36" spans="1:8" ht="12.75">
      <c r="A36" s="12">
        <v>3</v>
      </c>
      <c r="B36" s="15" t="s">
        <v>12</v>
      </c>
      <c r="C36" s="13" t="s">
        <v>11</v>
      </c>
      <c r="D36" s="12" t="s">
        <v>148</v>
      </c>
      <c r="E36" s="14">
        <v>3</v>
      </c>
      <c r="F36" s="14">
        <v>13</v>
      </c>
      <c r="G36" s="12"/>
      <c r="H36" s="12">
        <f t="shared" si="2"/>
        <v>38.6</v>
      </c>
    </row>
    <row r="37" spans="1:8" ht="12.75">
      <c r="A37" s="12">
        <v>4</v>
      </c>
      <c r="B37" s="15" t="s">
        <v>152</v>
      </c>
      <c r="C37" s="13" t="s">
        <v>11</v>
      </c>
      <c r="D37" s="12" t="s">
        <v>148</v>
      </c>
      <c r="E37" s="14">
        <v>3</v>
      </c>
      <c r="F37" s="14">
        <v>11</v>
      </c>
      <c r="G37" s="12"/>
      <c r="H37" s="12">
        <f t="shared" si="2"/>
        <v>38.2</v>
      </c>
    </row>
    <row r="38" spans="1:8" ht="12.75">
      <c r="A38" s="12">
        <v>5</v>
      </c>
      <c r="B38" s="13" t="s">
        <v>45</v>
      </c>
      <c r="C38" s="13" t="s">
        <v>43</v>
      </c>
      <c r="D38" s="12" t="s">
        <v>149</v>
      </c>
      <c r="E38" s="14">
        <v>3</v>
      </c>
      <c r="F38" s="14">
        <v>6</v>
      </c>
      <c r="G38" s="12"/>
      <c r="H38" s="12">
        <f t="shared" si="2"/>
        <v>37.2</v>
      </c>
    </row>
    <row r="39" spans="1:8" ht="12.75">
      <c r="A39" s="12">
        <v>6</v>
      </c>
      <c r="B39" s="15" t="s">
        <v>185</v>
      </c>
      <c r="C39" s="13" t="s">
        <v>48</v>
      </c>
      <c r="D39" s="12" t="s">
        <v>148</v>
      </c>
      <c r="E39" s="14">
        <v>2</v>
      </c>
      <c r="F39" s="14">
        <v>23</v>
      </c>
      <c r="G39" s="12"/>
      <c r="H39" s="12">
        <f t="shared" si="2"/>
        <v>28.6</v>
      </c>
    </row>
    <row r="40" spans="1:8" ht="12.75">
      <c r="A40" s="12">
        <v>7</v>
      </c>
      <c r="B40" s="13" t="s">
        <v>46</v>
      </c>
      <c r="C40" s="13" t="s">
        <v>43</v>
      </c>
      <c r="D40" s="12" t="s">
        <v>149</v>
      </c>
      <c r="E40" s="14">
        <v>2</v>
      </c>
      <c r="F40" s="14">
        <v>3</v>
      </c>
      <c r="G40" s="12"/>
      <c r="H40" s="12">
        <f t="shared" si="2"/>
        <v>24.6</v>
      </c>
    </row>
    <row r="42" ht="12.75">
      <c r="B42" s="1" t="s">
        <v>153</v>
      </c>
    </row>
    <row r="43" ht="12.75">
      <c r="B43" s="1" t="s">
        <v>13</v>
      </c>
    </row>
    <row r="44" spans="2:8" ht="12.75">
      <c r="B44" s="10" t="s">
        <v>1</v>
      </c>
      <c r="C44" s="10" t="s">
        <v>2</v>
      </c>
      <c r="D44" s="9" t="s">
        <v>3</v>
      </c>
      <c r="E44" s="11" t="s">
        <v>150</v>
      </c>
      <c r="F44" s="11" t="s">
        <v>151</v>
      </c>
      <c r="G44" s="9" t="s">
        <v>6</v>
      </c>
      <c r="H44" s="9" t="s">
        <v>7</v>
      </c>
    </row>
    <row r="45" spans="1:8" ht="12.75">
      <c r="A45" s="12">
        <v>1</v>
      </c>
      <c r="B45" s="13" t="s">
        <v>160</v>
      </c>
      <c r="C45" s="13" t="s">
        <v>43</v>
      </c>
      <c r="D45" s="12" t="s">
        <v>154</v>
      </c>
      <c r="E45" s="14">
        <v>4</v>
      </c>
      <c r="F45" s="14">
        <v>38</v>
      </c>
      <c r="G45" s="12"/>
      <c r="H45" s="12">
        <f aca="true" t="shared" si="3" ref="H45:H53">((E45*60)+F45)*0.2</f>
        <v>55.6</v>
      </c>
    </row>
    <row r="46" spans="1:8" ht="12.75">
      <c r="A46" s="12">
        <v>2</v>
      </c>
      <c r="B46" s="13" t="s">
        <v>22</v>
      </c>
      <c r="C46" s="13" t="s">
        <v>11</v>
      </c>
      <c r="D46" s="12" t="s">
        <v>155</v>
      </c>
      <c r="E46" s="14">
        <v>4</v>
      </c>
      <c r="F46" s="14">
        <v>31</v>
      </c>
      <c r="G46" s="12"/>
      <c r="H46" s="12">
        <f t="shared" si="3"/>
        <v>54.2</v>
      </c>
    </row>
    <row r="47" spans="1:8" ht="12.75">
      <c r="A47" s="12">
        <v>3</v>
      </c>
      <c r="B47" s="13" t="s">
        <v>35</v>
      </c>
      <c r="C47" s="13" t="s">
        <v>11</v>
      </c>
      <c r="D47" s="12" t="s">
        <v>156</v>
      </c>
      <c r="E47" s="14">
        <v>4</v>
      </c>
      <c r="F47" s="14">
        <v>30</v>
      </c>
      <c r="G47" s="12"/>
      <c r="H47" s="12">
        <f t="shared" si="3"/>
        <v>54</v>
      </c>
    </row>
    <row r="48" spans="1:8" ht="12.75">
      <c r="A48" s="12">
        <v>4</v>
      </c>
      <c r="B48" s="13" t="s">
        <v>161</v>
      </c>
      <c r="C48" s="13" t="s">
        <v>15</v>
      </c>
      <c r="D48" s="12" t="s">
        <v>157</v>
      </c>
      <c r="E48" s="14">
        <v>4</v>
      </c>
      <c r="F48" s="14">
        <v>27</v>
      </c>
      <c r="G48" s="12"/>
      <c r="H48" s="12">
        <f t="shared" si="3"/>
        <v>53.400000000000006</v>
      </c>
    </row>
    <row r="49" spans="1:8" ht="12.75">
      <c r="A49" s="12">
        <v>5</v>
      </c>
      <c r="B49" s="13" t="s">
        <v>20</v>
      </c>
      <c r="C49" s="13" t="s">
        <v>11</v>
      </c>
      <c r="D49" s="12" t="s">
        <v>147</v>
      </c>
      <c r="E49" s="14">
        <v>4</v>
      </c>
      <c r="F49" s="14">
        <v>11</v>
      </c>
      <c r="G49" s="12"/>
      <c r="H49" s="12">
        <f t="shared" si="3"/>
        <v>50.2</v>
      </c>
    </row>
    <row r="50" spans="1:8" ht="12.75">
      <c r="A50" s="12">
        <v>6</v>
      </c>
      <c r="B50" s="13" t="s">
        <v>16</v>
      </c>
      <c r="C50" s="13" t="s">
        <v>15</v>
      </c>
      <c r="D50" s="12" t="s">
        <v>147</v>
      </c>
      <c r="E50" s="14">
        <v>3</v>
      </c>
      <c r="F50" s="14">
        <v>18</v>
      </c>
      <c r="G50" s="12"/>
      <c r="H50" s="12">
        <f t="shared" si="3"/>
        <v>39.6</v>
      </c>
    </row>
    <row r="51" spans="1:8" ht="12.75">
      <c r="A51" s="12">
        <v>7</v>
      </c>
      <c r="B51" s="13" t="s">
        <v>18</v>
      </c>
      <c r="C51" s="13" t="s">
        <v>15</v>
      </c>
      <c r="D51" s="12" t="s">
        <v>157</v>
      </c>
      <c r="E51" s="14">
        <v>2</v>
      </c>
      <c r="F51" s="14">
        <v>51</v>
      </c>
      <c r="G51" s="12"/>
      <c r="H51" s="12">
        <f t="shared" si="3"/>
        <v>34.2</v>
      </c>
    </row>
    <row r="52" spans="1:8" ht="12.75">
      <c r="A52" s="16">
        <v>8</v>
      </c>
      <c r="B52" s="13" t="s">
        <v>14</v>
      </c>
      <c r="C52" s="13" t="s">
        <v>15</v>
      </c>
      <c r="D52" s="12" t="s">
        <v>148</v>
      </c>
      <c r="E52" s="14">
        <v>2</v>
      </c>
      <c r="F52" s="14">
        <v>50</v>
      </c>
      <c r="G52" s="12"/>
      <c r="H52" s="12">
        <f t="shared" si="3"/>
        <v>34</v>
      </c>
    </row>
    <row r="53" spans="1:8" ht="12.75">
      <c r="A53" s="16">
        <v>9</v>
      </c>
      <c r="B53" s="13" t="s">
        <v>23</v>
      </c>
      <c r="C53" s="13" t="s">
        <v>24</v>
      </c>
      <c r="D53" s="12" t="s">
        <v>148</v>
      </c>
      <c r="E53" s="14">
        <v>2</v>
      </c>
      <c r="F53" s="14">
        <v>5</v>
      </c>
      <c r="G53" s="12"/>
      <c r="H53" s="12">
        <f t="shared" si="3"/>
        <v>25</v>
      </c>
    </row>
    <row r="54" spans="1:8" ht="12.75">
      <c r="A54" s="16">
        <v>10</v>
      </c>
      <c r="B54" s="13" t="s">
        <v>19</v>
      </c>
      <c r="C54" s="13" t="s">
        <v>15</v>
      </c>
      <c r="D54" s="12" t="s">
        <v>148</v>
      </c>
      <c r="E54" s="14" t="s">
        <v>158</v>
      </c>
      <c r="F54" s="14"/>
      <c r="G54" s="12"/>
      <c r="H54" s="12">
        <v>0</v>
      </c>
    </row>
    <row r="55" spans="1:8" ht="12.75">
      <c r="A55" s="16">
        <v>11</v>
      </c>
      <c r="B55" s="13" t="s">
        <v>36</v>
      </c>
      <c r="C55" s="13" t="s">
        <v>11</v>
      </c>
      <c r="D55" s="12" t="s">
        <v>157</v>
      </c>
      <c r="E55" s="14" t="s">
        <v>159</v>
      </c>
      <c r="F55" s="14"/>
      <c r="G55" s="12"/>
      <c r="H55" s="12">
        <v>0</v>
      </c>
    </row>
    <row r="57" ht="12.75">
      <c r="B57" s="1" t="s">
        <v>144</v>
      </c>
    </row>
    <row r="58" ht="12.75">
      <c r="B58" s="1" t="s">
        <v>0</v>
      </c>
    </row>
    <row r="59" spans="1:8" ht="12.75">
      <c r="A59" s="12">
        <v>1</v>
      </c>
      <c r="B59" s="13" t="s">
        <v>10</v>
      </c>
      <c r="C59" s="13" t="s">
        <v>11</v>
      </c>
      <c r="D59" s="12">
        <v>75</v>
      </c>
      <c r="E59" s="12">
        <v>100</v>
      </c>
      <c r="F59" s="18">
        <v>0.04861111111111111</v>
      </c>
      <c r="G59" s="12"/>
      <c r="H59" s="19">
        <f aca="true" t="shared" si="4" ref="H59:H69">(E59/2)-G59</f>
        <v>50</v>
      </c>
    </row>
    <row r="60" spans="1:8" ht="12.75">
      <c r="A60" s="12">
        <v>2</v>
      </c>
      <c r="B60" s="13" t="s">
        <v>8</v>
      </c>
      <c r="C60" s="13" t="s">
        <v>9</v>
      </c>
      <c r="D60" s="12">
        <v>60</v>
      </c>
      <c r="E60" s="12">
        <v>86</v>
      </c>
      <c r="F60" s="12" t="s">
        <v>163</v>
      </c>
      <c r="G60" s="12"/>
      <c r="H60" s="19">
        <f t="shared" si="4"/>
        <v>43</v>
      </c>
    </row>
    <row r="61" spans="1:8" ht="12.75">
      <c r="A61" s="12">
        <v>3</v>
      </c>
      <c r="B61" s="13" t="s">
        <v>30</v>
      </c>
      <c r="C61" s="13" t="s">
        <v>31</v>
      </c>
      <c r="D61" s="12">
        <v>50</v>
      </c>
      <c r="E61" s="12">
        <v>80</v>
      </c>
      <c r="F61" s="12" t="s">
        <v>164</v>
      </c>
      <c r="G61" s="12"/>
      <c r="H61" s="19">
        <f t="shared" si="4"/>
        <v>40</v>
      </c>
    </row>
    <row r="62" spans="1:8" ht="12.75">
      <c r="A62" s="12">
        <v>4</v>
      </c>
      <c r="B62" s="17" t="s">
        <v>184</v>
      </c>
      <c r="C62" s="13" t="s">
        <v>11</v>
      </c>
      <c r="D62" s="12">
        <v>50</v>
      </c>
      <c r="E62" s="12">
        <v>78</v>
      </c>
      <c r="F62" s="12" t="s">
        <v>165</v>
      </c>
      <c r="G62" s="12"/>
      <c r="H62" s="19">
        <f t="shared" si="4"/>
        <v>39</v>
      </c>
    </row>
    <row r="63" spans="1:8" ht="12.75">
      <c r="A63" s="12">
        <v>5</v>
      </c>
      <c r="B63" s="15" t="s">
        <v>152</v>
      </c>
      <c r="C63" s="13" t="s">
        <v>11</v>
      </c>
      <c r="D63" s="12">
        <v>50</v>
      </c>
      <c r="E63" s="12">
        <v>75</v>
      </c>
      <c r="F63" s="18">
        <v>0.04861111111111111</v>
      </c>
      <c r="G63" s="12"/>
      <c r="H63" s="19">
        <f t="shared" si="4"/>
        <v>37.5</v>
      </c>
    </row>
    <row r="64" spans="1:8" ht="12.75">
      <c r="A64" s="12">
        <v>6</v>
      </c>
      <c r="B64" s="13" t="s">
        <v>27</v>
      </c>
      <c r="C64" s="13" t="s">
        <v>11</v>
      </c>
      <c r="D64" s="12">
        <v>50</v>
      </c>
      <c r="E64" s="12">
        <v>71</v>
      </c>
      <c r="F64" s="12" t="s">
        <v>166</v>
      </c>
      <c r="G64" s="12"/>
      <c r="H64" s="19">
        <f t="shared" si="4"/>
        <v>35.5</v>
      </c>
    </row>
    <row r="65" spans="1:8" ht="12.75">
      <c r="A65" s="12">
        <v>7</v>
      </c>
      <c r="B65" s="15" t="s">
        <v>185</v>
      </c>
      <c r="C65" s="13" t="s">
        <v>48</v>
      </c>
      <c r="D65" s="12">
        <v>50</v>
      </c>
      <c r="E65" s="12">
        <v>65</v>
      </c>
      <c r="F65" s="18">
        <v>0.042361111111111106</v>
      </c>
      <c r="G65" s="12"/>
      <c r="H65" s="19">
        <f t="shared" si="4"/>
        <v>32.5</v>
      </c>
    </row>
    <row r="66" spans="1:8" ht="12.75">
      <c r="A66" s="12">
        <v>8</v>
      </c>
      <c r="B66" s="13" t="s">
        <v>46</v>
      </c>
      <c r="C66" s="13" t="s">
        <v>43</v>
      </c>
      <c r="D66" s="12">
        <v>30</v>
      </c>
      <c r="E66" s="12">
        <v>64</v>
      </c>
      <c r="F66" s="12" t="s">
        <v>167</v>
      </c>
      <c r="G66" s="12"/>
      <c r="H66" s="19">
        <f t="shared" si="4"/>
        <v>32</v>
      </c>
    </row>
    <row r="67" spans="1:8" ht="12.75">
      <c r="A67" s="12">
        <v>9</v>
      </c>
      <c r="B67" s="13" t="s">
        <v>45</v>
      </c>
      <c r="C67" s="13" t="s">
        <v>43</v>
      </c>
      <c r="D67" s="12">
        <v>30</v>
      </c>
      <c r="E67" s="12">
        <v>62</v>
      </c>
      <c r="F67" s="12" t="s">
        <v>168</v>
      </c>
      <c r="G67" s="12"/>
      <c r="H67" s="19">
        <f t="shared" si="4"/>
        <v>31</v>
      </c>
    </row>
    <row r="68" spans="1:8" ht="12.75">
      <c r="A68" s="12">
        <v>10</v>
      </c>
      <c r="B68" s="15" t="s">
        <v>12</v>
      </c>
      <c r="C68" s="13" t="s">
        <v>11</v>
      </c>
      <c r="D68" s="12">
        <v>60</v>
      </c>
      <c r="E68" s="12">
        <v>61</v>
      </c>
      <c r="F68" s="18">
        <v>0.04861111111111111</v>
      </c>
      <c r="G68" s="12"/>
      <c r="H68" s="19">
        <f t="shared" si="4"/>
        <v>30.5</v>
      </c>
    </row>
    <row r="69" spans="1:8" ht="12.75">
      <c r="A69" s="12">
        <v>11</v>
      </c>
      <c r="B69" s="13" t="s">
        <v>26</v>
      </c>
      <c r="C69" s="13" t="s">
        <v>11</v>
      </c>
      <c r="D69" s="12">
        <v>50</v>
      </c>
      <c r="E69" s="12">
        <v>59</v>
      </c>
      <c r="F69" s="12" t="s">
        <v>169</v>
      </c>
      <c r="G69" s="12"/>
      <c r="H69" s="19">
        <f t="shared" si="4"/>
        <v>29.5</v>
      </c>
    </row>
    <row r="71" ht="12.75">
      <c r="B71" s="1" t="s">
        <v>144</v>
      </c>
    </row>
    <row r="72" ht="12.75">
      <c r="B72" s="1" t="s">
        <v>13</v>
      </c>
    </row>
    <row r="73" spans="1:8" ht="12.75">
      <c r="A73" s="12">
        <v>1</v>
      </c>
      <c r="B73" t="s">
        <v>20</v>
      </c>
      <c r="C73" t="s">
        <v>11</v>
      </c>
      <c r="D73" s="12">
        <v>75</v>
      </c>
      <c r="E73" s="12">
        <v>134</v>
      </c>
      <c r="F73" s="12" t="s">
        <v>170</v>
      </c>
      <c r="G73" s="12"/>
      <c r="H73" s="22">
        <f aca="true" t="shared" si="5" ref="H73:H88">(E73/2)-G73</f>
        <v>67</v>
      </c>
    </row>
    <row r="74" spans="1:8" ht="12.75">
      <c r="A74" s="12">
        <v>2</v>
      </c>
      <c r="B74" s="13" t="s">
        <v>14</v>
      </c>
      <c r="C74" s="13" t="s">
        <v>15</v>
      </c>
      <c r="D74" s="12">
        <v>70</v>
      </c>
      <c r="E74" s="12">
        <v>118</v>
      </c>
      <c r="F74" s="12" t="s">
        <v>171</v>
      </c>
      <c r="G74" s="12"/>
      <c r="H74" s="22">
        <f t="shared" si="5"/>
        <v>59</v>
      </c>
    </row>
    <row r="75" spans="1:8" ht="12.75">
      <c r="A75" s="12">
        <v>3</v>
      </c>
      <c r="B75" s="13" t="s">
        <v>161</v>
      </c>
      <c r="C75" s="13" t="s">
        <v>15</v>
      </c>
      <c r="D75" s="12">
        <v>65</v>
      </c>
      <c r="E75" s="12">
        <v>104</v>
      </c>
      <c r="F75" s="12" t="s">
        <v>172</v>
      </c>
      <c r="G75" s="12"/>
      <c r="H75" s="22">
        <f t="shared" si="5"/>
        <v>52</v>
      </c>
    </row>
    <row r="76" spans="1:8" ht="12.75">
      <c r="A76" s="12">
        <v>4</v>
      </c>
      <c r="B76" s="13" t="s">
        <v>36</v>
      </c>
      <c r="C76" s="13" t="s">
        <v>11</v>
      </c>
      <c r="D76" s="12">
        <v>75</v>
      </c>
      <c r="E76" s="12">
        <v>90</v>
      </c>
      <c r="F76" s="12" t="s">
        <v>173</v>
      </c>
      <c r="G76" s="12"/>
      <c r="H76" s="22">
        <f t="shared" si="5"/>
        <v>45</v>
      </c>
    </row>
    <row r="77" spans="1:8" ht="12.75">
      <c r="A77" s="12">
        <v>5</v>
      </c>
      <c r="B77" s="13" t="s">
        <v>160</v>
      </c>
      <c r="C77" s="13" t="s">
        <v>43</v>
      </c>
      <c r="D77" s="12">
        <v>75</v>
      </c>
      <c r="E77" s="12">
        <v>87</v>
      </c>
      <c r="F77" s="12" t="s">
        <v>174</v>
      </c>
      <c r="G77" s="12"/>
      <c r="H77" s="22">
        <f t="shared" si="5"/>
        <v>43.5</v>
      </c>
    </row>
    <row r="78" spans="1:8" ht="12.75">
      <c r="A78" s="12">
        <v>6</v>
      </c>
      <c r="B78" s="13" t="s">
        <v>22</v>
      </c>
      <c r="C78" s="13" t="s">
        <v>11</v>
      </c>
      <c r="D78" s="12">
        <v>75</v>
      </c>
      <c r="E78" s="12">
        <v>85</v>
      </c>
      <c r="F78" s="12" t="s">
        <v>175</v>
      </c>
      <c r="G78" s="12"/>
      <c r="H78" s="22">
        <f t="shared" si="5"/>
        <v>42.5</v>
      </c>
    </row>
    <row r="79" spans="1:8" ht="12.75">
      <c r="A79" s="12">
        <v>7</v>
      </c>
      <c r="B79" t="s">
        <v>38</v>
      </c>
      <c r="C79" t="s">
        <v>11</v>
      </c>
      <c r="D79" s="12">
        <v>75</v>
      </c>
      <c r="E79" s="12">
        <v>84</v>
      </c>
      <c r="F79" s="12" t="s">
        <v>176</v>
      </c>
      <c r="G79" s="12"/>
      <c r="H79" s="22">
        <f t="shared" si="5"/>
        <v>42</v>
      </c>
    </row>
    <row r="80" spans="1:8" ht="12.75">
      <c r="A80" s="12">
        <v>8</v>
      </c>
      <c r="B80" t="s">
        <v>47</v>
      </c>
      <c r="C80" t="s">
        <v>48</v>
      </c>
      <c r="D80" s="12">
        <v>50</v>
      </c>
      <c r="E80" s="12">
        <v>82</v>
      </c>
      <c r="F80" s="23">
        <v>0.0007383101851851852</v>
      </c>
      <c r="G80" s="12"/>
      <c r="H80" s="22">
        <f t="shared" si="5"/>
        <v>41</v>
      </c>
    </row>
    <row r="81" spans="1:8" ht="12.75">
      <c r="A81" s="12">
        <v>9</v>
      </c>
      <c r="B81" t="s">
        <v>34</v>
      </c>
      <c r="C81" t="s">
        <v>11</v>
      </c>
      <c r="D81" s="12">
        <v>50</v>
      </c>
      <c r="E81" s="12">
        <v>77</v>
      </c>
      <c r="F81" s="12">
        <v>49.63</v>
      </c>
      <c r="G81" s="12"/>
      <c r="H81" s="22">
        <f t="shared" si="5"/>
        <v>38.5</v>
      </c>
    </row>
    <row r="82" spans="1:8" ht="12.75">
      <c r="A82" s="12">
        <v>10</v>
      </c>
      <c r="B82" s="13" t="s">
        <v>35</v>
      </c>
      <c r="C82" s="13" t="s">
        <v>11</v>
      </c>
      <c r="D82" s="12">
        <v>50</v>
      </c>
      <c r="E82" s="12">
        <v>75</v>
      </c>
      <c r="F82" s="12" t="s">
        <v>177</v>
      </c>
      <c r="G82" s="12"/>
      <c r="H82" s="22">
        <f t="shared" si="5"/>
        <v>37.5</v>
      </c>
    </row>
    <row r="83" spans="1:8" ht="12.75">
      <c r="A83" s="12">
        <v>11</v>
      </c>
      <c r="B83" s="13" t="s">
        <v>16</v>
      </c>
      <c r="C83" s="13" t="s">
        <v>15</v>
      </c>
      <c r="D83" s="12">
        <v>50</v>
      </c>
      <c r="E83" s="12">
        <v>74</v>
      </c>
      <c r="F83" s="12" t="s">
        <v>178</v>
      </c>
      <c r="G83" s="12"/>
      <c r="H83" s="22">
        <f t="shared" si="5"/>
        <v>37</v>
      </c>
    </row>
    <row r="84" spans="1:8" ht="12.75">
      <c r="A84" s="12">
        <v>12</v>
      </c>
      <c r="B84" t="s">
        <v>39</v>
      </c>
      <c r="C84" t="s">
        <v>40</v>
      </c>
      <c r="D84" s="12">
        <v>55</v>
      </c>
      <c r="E84" s="12">
        <v>73</v>
      </c>
      <c r="F84" s="12" t="s">
        <v>179</v>
      </c>
      <c r="G84" s="12"/>
      <c r="H84" s="22">
        <f t="shared" si="5"/>
        <v>36.5</v>
      </c>
    </row>
    <row r="85" spans="1:8" ht="12.75">
      <c r="A85" s="12">
        <v>13</v>
      </c>
      <c r="B85" s="13" t="s">
        <v>23</v>
      </c>
      <c r="C85" s="13" t="s">
        <v>24</v>
      </c>
      <c r="D85" s="12">
        <v>50</v>
      </c>
      <c r="E85" s="12">
        <v>67</v>
      </c>
      <c r="F85" s="12" t="s">
        <v>180</v>
      </c>
      <c r="G85" s="12"/>
      <c r="H85" s="22">
        <f t="shared" si="5"/>
        <v>33.5</v>
      </c>
    </row>
    <row r="86" spans="1:8" ht="12.75">
      <c r="A86" s="12">
        <v>14</v>
      </c>
      <c r="B86" s="13" t="s">
        <v>19</v>
      </c>
      <c r="C86" s="13" t="s">
        <v>15</v>
      </c>
      <c r="D86" s="12">
        <v>51</v>
      </c>
      <c r="E86" s="12">
        <v>65</v>
      </c>
      <c r="F86" s="12" t="s">
        <v>181</v>
      </c>
      <c r="G86" s="12"/>
      <c r="H86" s="22">
        <f t="shared" si="5"/>
        <v>32.5</v>
      </c>
    </row>
    <row r="87" spans="1:8" ht="12.75">
      <c r="A87" s="12">
        <v>15</v>
      </c>
      <c r="B87" t="s">
        <v>18</v>
      </c>
      <c r="C87" t="s">
        <v>15</v>
      </c>
      <c r="D87" s="12">
        <v>55</v>
      </c>
      <c r="E87" s="12">
        <v>59</v>
      </c>
      <c r="F87" s="12" t="s">
        <v>182</v>
      </c>
      <c r="G87" s="12"/>
      <c r="H87" s="22">
        <f t="shared" si="5"/>
        <v>29.5</v>
      </c>
    </row>
    <row r="88" spans="1:8" ht="12.75">
      <c r="A88" s="12">
        <v>16</v>
      </c>
      <c r="B88" t="s">
        <v>17</v>
      </c>
      <c r="C88" t="s">
        <v>15</v>
      </c>
      <c r="D88" s="12">
        <v>50</v>
      </c>
      <c r="E88" s="12">
        <v>50</v>
      </c>
      <c r="F88" s="12" t="s">
        <v>183</v>
      </c>
      <c r="G88" s="12"/>
      <c r="H88" s="22">
        <f t="shared" si="5"/>
        <v>25</v>
      </c>
    </row>
  </sheetData>
  <mergeCells count="4">
    <mergeCell ref="A3:F3"/>
    <mergeCell ref="A4:F4"/>
    <mergeCell ref="A1:H1"/>
    <mergeCell ref="A2:H2"/>
  </mergeCells>
  <printOptions horizontalCentered="1"/>
  <pageMargins left="0.75" right="0.75" top="1" bottom="1" header="0" footer="0"/>
  <pageSetup horizontalDpi="120" verticalDpi="120" orientation="portrait" r:id="rId2"/>
  <headerFooter alignWithMargins="0">
    <oddHeader>&amp;CI Campeonato Nacional Universitario De Actividades Subacuáticas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A1">
      <selection activeCell="A1" sqref="A1:H1"/>
    </sheetView>
  </sheetViews>
  <sheetFormatPr defaultColWidth="11.421875" defaultRowHeight="12.75"/>
  <cols>
    <col min="1" max="1" width="3.00390625" style="0" bestFit="1" customWidth="1"/>
    <col min="2" max="2" width="16.28125" style="0" bestFit="1" customWidth="1"/>
    <col min="3" max="3" width="13.57421875" style="0" bestFit="1" customWidth="1"/>
    <col min="4" max="4" width="8.140625" style="2" bestFit="1" customWidth="1"/>
    <col min="5" max="5" width="8.140625" style="26" bestFit="1" customWidth="1"/>
    <col min="6" max="6" width="8.140625" style="0" bestFit="1" customWidth="1"/>
    <col min="7" max="7" width="4.7109375" style="0" bestFit="1" customWidth="1"/>
  </cols>
  <sheetData>
    <row r="1" spans="1:8" ht="12.75">
      <c r="A1" s="31" t="s">
        <v>145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146</v>
      </c>
      <c r="B2" s="31"/>
      <c r="C2" s="31"/>
      <c r="D2" s="31"/>
      <c r="E2" s="31"/>
      <c r="F2" s="31"/>
      <c r="G2" s="31"/>
      <c r="H2" s="31"/>
    </row>
    <row r="3" spans="1:8" ht="12.75">
      <c r="A3" s="30" t="s">
        <v>142</v>
      </c>
      <c r="B3" s="30"/>
      <c r="C3" s="30"/>
      <c r="D3" s="30"/>
      <c r="E3" s="30"/>
      <c r="F3" s="30"/>
      <c r="G3" s="8"/>
      <c r="H3" s="8"/>
    </row>
    <row r="4" spans="1:8" ht="12.75">
      <c r="A4" s="30" t="s">
        <v>143</v>
      </c>
      <c r="B4" s="30"/>
      <c r="C4" s="30"/>
      <c r="D4" s="30"/>
      <c r="E4" s="30"/>
      <c r="F4" s="30"/>
      <c r="G4" s="8"/>
      <c r="H4" s="8"/>
    </row>
    <row r="5" spans="4:8" ht="12.75">
      <c r="D5" s="8"/>
      <c r="E5" s="25"/>
      <c r="F5" s="8"/>
      <c r="G5" s="8"/>
      <c r="H5" s="8"/>
    </row>
    <row r="6" ht="12.75"/>
    <row r="7" ht="12.75">
      <c r="B7" s="1" t="s">
        <v>25</v>
      </c>
    </row>
    <row r="8" ht="12.75">
      <c r="B8" s="1" t="s">
        <v>0</v>
      </c>
    </row>
    <row r="9" spans="2:6" ht="12.75">
      <c r="B9" s="1" t="s">
        <v>1</v>
      </c>
      <c r="C9" s="1" t="s">
        <v>2</v>
      </c>
      <c r="D9" s="1" t="s">
        <v>128</v>
      </c>
      <c r="E9" s="27" t="s">
        <v>129</v>
      </c>
      <c r="F9" s="1" t="s">
        <v>130</v>
      </c>
    </row>
    <row r="10" spans="1:6" ht="12.75">
      <c r="A10">
        <v>1</v>
      </c>
      <c r="B10" t="s">
        <v>30</v>
      </c>
      <c r="C10" t="s">
        <v>31</v>
      </c>
      <c r="D10" s="2" t="s">
        <v>77</v>
      </c>
      <c r="E10" s="26" t="s">
        <v>78</v>
      </c>
      <c r="F10" s="3">
        <f aca="true" t="shared" si="0" ref="F10:F23">(D10+E10)/2</f>
        <v>0.0002622685185185185</v>
      </c>
    </row>
    <row r="11" spans="1:6" ht="12.75">
      <c r="A11">
        <f>A10+1</f>
        <v>2</v>
      </c>
      <c r="B11" t="s">
        <v>10</v>
      </c>
      <c r="C11" t="s">
        <v>11</v>
      </c>
      <c r="D11" s="2" t="s">
        <v>69</v>
      </c>
      <c r="E11" s="26" t="s">
        <v>70</v>
      </c>
      <c r="F11" s="3">
        <f t="shared" si="0"/>
        <v>0.00026440972222222225</v>
      </c>
    </row>
    <row r="12" spans="1:6" ht="12.75">
      <c r="A12">
        <f>A11+1</f>
        <v>3</v>
      </c>
      <c r="B12" t="s">
        <v>27</v>
      </c>
      <c r="C12" t="s">
        <v>11</v>
      </c>
      <c r="D12" s="2" t="s">
        <v>75</v>
      </c>
      <c r="E12" s="26" t="s">
        <v>76</v>
      </c>
      <c r="F12" s="3">
        <f t="shared" si="0"/>
        <v>0.00029050925925925924</v>
      </c>
    </row>
    <row r="13" spans="1:6" ht="12.75">
      <c r="A13">
        <f>A12+1</f>
        <v>4</v>
      </c>
      <c r="B13" t="s">
        <v>28</v>
      </c>
      <c r="C13" t="s">
        <v>29</v>
      </c>
      <c r="D13" s="2" t="s">
        <v>71</v>
      </c>
      <c r="E13" s="26" t="s">
        <v>72</v>
      </c>
      <c r="F13" s="3">
        <f t="shared" si="0"/>
        <v>0.000319849537037037</v>
      </c>
    </row>
    <row r="14" spans="1:6" ht="12.75">
      <c r="A14">
        <f>A13+1</f>
        <v>5</v>
      </c>
      <c r="B14" t="s">
        <v>26</v>
      </c>
      <c r="C14" t="s">
        <v>11</v>
      </c>
      <c r="D14" s="2" t="s">
        <v>74</v>
      </c>
      <c r="E14" s="26" t="s">
        <v>73</v>
      </c>
      <c r="F14" s="3">
        <f t="shared" si="0"/>
        <v>0.0003222800925925926</v>
      </c>
    </row>
    <row r="15" spans="1:6" ht="12.75">
      <c r="A15">
        <f>A14+1</f>
        <v>6</v>
      </c>
      <c r="B15" t="s">
        <v>12</v>
      </c>
      <c r="C15" t="s">
        <v>11</v>
      </c>
      <c r="D15" s="2" t="s">
        <v>79</v>
      </c>
      <c r="E15" s="26" t="s">
        <v>80</v>
      </c>
      <c r="F15" s="3">
        <f t="shared" si="0"/>
        <v>0.0003454861111111111</v>
      </c>
    </row>
    <row r="16" ht="12.75">
      <c r="F16" s="3"/>
    </row>
    <row r="17" ht="12.75">
      <c r="B17" s="1" t="s">
        <v>25</v>
      </c>
    </row>
    <row r="18" spans="2:6" ht="12.75">
      <c r="B18" s="1" t="s">
        <v>13</v>
      </c>
      <c r="F18" s="3"/>
    </row>
    <row r="19" spans="2:6" ht="12.75">
      <c r="B19" s="1" t="s">
        <v>1</v>
      </c>
      <c r="C19" s="1" t="s">
        <v>2</v>
      </c>
      <c r="D19" s="1" t="s">
        <v>128</v>
      </c>
      <c r="E19" s="27" t="s">
        <v>129</v>
      </c>
      <c r="F19" s="1" t="s">
        <v>130</v>
      </c>
    </row>
    <row r="20" spans="1:7" ht="12.75">
      <c r="A20">
        <v>1</v>
      </c>
      <c r="B20" t="s">
        <v>32</v>
      </c>
      <c r="C20" t="s">
        <v>33</v>
      </c>
      <c r="D20" s="2" t="s">
        <v>94</v>
      </c>
      <c r="E20" s="26" t="s">
        <v>95</v>
      </c>
      <c r="F20" s="3">
        <f>(D20+E20)/2</f>
        <v>0.00020248842592592595</v>
      </c>
      <c r="G20" s="1" t="s">
        <v>200</v>
      </c>
    </row>
    <row r="21" spans="1:6" ht="12.75">
      <c r="A21">
        <f>A20+1</f>
        <v>2</v>
      </c>
      <c r="B21" t="s">
        <v>39</v>
      </c>
      <c r="C21" t="s">
        <v>40</v>
      </c>
      <c r="D21" s="2" t="s">
        <v>92</v>
      </c>
      <c r="E21" s="26" t="s">
        <v>93</v>
      </c>
      <c r="F21" s="3">
        <f t="shared" si="0"/>
        <v>0.00021701388888888888</v>
      </c>
    </row>
    <row r="22" spans="1:6" ht="12.75">
      <c r="A22">
        <f aca="true" t="shared" si="1" ref="A22:A34">A21+1</f>
        <v>3</v>
      </c>
      <c r="B22" t="s">
        <v>34</v>
      </c>
      <c r="C22" t="s">
        <v>11</v>
      </c>
      <c r="D22" s="2" t="s">
        <v>98</v>
      </c>
      <c r="E22" s="26" t="s">
        <v>99</v>
      </c>
      <c r="F22" s="3">
        <f>(D22+E22)/2</f>
        <v>0.00022355324074074072</v>
      </c>
    </row>
    <row r="23" spans="1:6" ht="12.75">
      <c r="A23">
        <f t="shared" si="1"/>
        <v>4</v>
      </c>
      <c r="B23" t="s">
        <v>38</v>
      </c>
      <c r="C23" t="s">
        <v>11</v>
      </c>
      <c r="D23" s="2" t="s">
        <v>89</v>
      </c>
      <c r="E23" s="26" t="s">
        <v>90</v>
      </c>
      <c r="F23" s="3">
        <f t="shared" si="0"/>
        <v>0.0002320601851851852</v>
      </c>
    </row>
    <row r="24" spans="1:6" ht="12.75">
      <c r="A24">
        <f t="shared" si="1"/>
        <v>5</v>
      </c>
      <c r="B24" t="s">
        <v>68</v>
      </c>
      <c r="C24" t="s">
        <v>15</v>
      </c>
      <c r="D24" s="2" t="s">
        <v>96</v>
      </c>
      <c r="E24" s="26" t="s">
        <v>97</v>
      </c>
      <c r="F24" s="3">
        <f aca="true" t="shared" si="2" ref="F24:F30">(D24+E24)/2</f>
        <v>0.0002629050925925926</v>
      </c>
    </row>
    <row r="25" spans="1:6" ht="12.75">
      <c r="A25">
        <f t="shared" si="1"/>
        <v>6</v>
      </c>
      <c r="B25" t="s">
        <v>22</v>
      </c>
      <c r="C25" t="s">
        <v>11</v>
      </c>
      <c r="D25" s="3">
        <v>0.0002666666666666667</v>
      </c>
      <c r="E25" s="24">
        <v>0.00026504629629629626</v>
      </c>
      <c r="F25" s="3">
        <f t="shared" si="2"/>
        <v>0.0002658564814814815</v>
      </c>
    </row>
    <row r="26" spans="1:6" ht="12.75">
      <c r="A26">
        <f t="shared" si="1"/>
        <v>7</v>
      </c>
      <c r="B26" t="s">
        <v>47</v>
      </c>
      <c r="C26" t="s">
        <v>48</v>
      </c>
      <c r="D26" s="2" t="s">
        <v>91</v>
      </c>
      <c r="E26" s="26" t="s">
        <v>87</v>
      </c>
      <c r="F26" s="3">
        <f t="shared" si="2"/>
        <v>0.0002811921296296296</v>
      </c>
    </row>
    <row r="27" spans="1:6" ht="12.75">
      <c r="A27">
        <f t="shared" si="1"/>
        <v>8</v>
      </c>
      <c r="B27" t="s">
        <v>36</v>
      </c>
      <c r="C27" t="s">
        <v>11</v>
      </c>
      <c r="D27" s="2" t="s">
        <v>87</v>
      </c>
      <c r="E27" s="26" t="s">
        <v>88</v>
      </c>
      <c r="F27" s="3">
        <f t="shared" si="2"/>
        <v>0.0002819444444444444</v>
      </c>
    </row>
    <row r="28" spans="1:6" ht="12.75">
      <c r="A28">
        <f t="shared" si="1"/>
        <v>9</v>
      </c>
      <c r="B28" t="s">
        <v>35</v>
      </c>
      <c r="C28" t="s">
        <v>11</v>
      </c>
      <c r="D28" s="2" t="s">
        <v>83</v>
      </c>
      <c r="E28" s="26" t="s">
        <v>84</v>
      </c>
      <c r="F28" s="3">
        <f t="shared" si="2"/>
        <v>0.00028356481481481483</v>
      </c>
    </row>
    <row r="29" spans="1:6" ht="12.75">
      <c r="A29">
        <f t="shared" si="1"/>
        <v>10</v>
      </c>
      <c r="B29" t="s">
        <v>14</v>
      </c>
      <c r="C29" t="s">
        <v>15</v>
      </c>
      <c r="D29" s="2" t="s">
        <v>81</v>
      </c>
      <c r="E29" s="26" t="s">
        <v>82</v>
      </c>
      <c r="F29" s="3">
        <f t="shared" si="2"/>
        <v>0.00028998842592592596</v>
      </c>
    </row>
    <row r="30" spans="1:6" ht="12.75">
      <c r="A30">
        <f t="shared" si="1"/>
        <v>11</v>
      </c>
      <c r="B30" t="s">
        <v>19</v>
      </c>
      <c r="C30" t="s">
        <v>15</v>
      </c>
      <c r="D30" s="2" t="s">
        <v>85</v>
      </c>
      <c r="E30" s="26" t="s">
        <v>86</v>
      </c>
      <c r="F30" s="3">
        <f t="shared" si="2"/>
        <v>0.0003537037037037037</v>
      </c>
    </row>
    <row r="31" spans="1:6" ht="12.75">
      <c r="A31">
        <f t="shared" si="1"/>
        <v>12</v>
      </c>
      <c r="B31" t="s">
        <v>17</v>
      </c>
      <c r="C31" t="s">
        <v>15</v>
      </c>
      <c r="D31" s="2" t="s">
        <v>66</v>
      </c>
      <c r="F31" s="3"/>
    </row>
    <row r="32" spans="1:4" ht="12.75">
      <c r="A32">
        <f t="shared" si="1"/>
        <v>13</v>
      </c>
      <c r="B32" t="s">
        <v>18</v>
      </c>
      <c r="C32" t="s">
        <v>15</v>
      </c>
      <c r="D32" s="2" t="s">
        <v>66</v>
      </c>
    </row>
    <row r="33" spans="1:6" ht="12.75">
      <c r="A33">
        <f t="shared" si="1"/>
        <v>14</v>
      </c>
      <c r="B33" t="s">
        <v>16</v>
      </c>
      <c r="C33" t="s">
        <v>15</v>
      </c>
      <c r="D33" s="2" t="s">
        <v>66</v>
      </c>
      <c r="F33" s="3"/>
    </row>
    <row r="34" spans="1:6" ht="12.75">
      <c r="A34">
        <f t="shared" si="1"/>
        <v>15</v>
      </c>
      <c r="B34" t="s">
        <v>37</v>
      </c>
      <c r="C34" t="s">
        <v>11</v>
      </c>
      <c r="D34" s="2" t="s">
        <v>67</v>
      </c>
      <c r="F34" s="3"/>
    </row>
    <row r="35" ht="12.75">
      <c r="F35" s="3"/>
    </row>
    <row r="36" ht="12.75">
      <c r="F36" s="3"/>
    </row>
    <row r="37" spans="2:6" ht="12.75">
      <c r="B37" s="1" t="s">
        <v>41</v>
      </c>
      <c r="F37" s="3"/>
    </row>
    <row r="38" spans="2:6" ht="12.75">
      <c r="B38" s="1" t="s">
        <v>0</v>
      </c>
      <c r="F38" s="3"/>
    </row>
    <row r="39" spans="2:6" ht="12.75">
      <c r="B39" s="1" t="s">
        <v>1</v>
      </c>
      <c r="C39" s="1" t="s">
        <v>2</v>
      </c>
      <c r="D39" s="1" t="s">
        <v>128</v>
      </c>
      <c r="E39" s="27" t="s">
        <v>129</v>
      </c>
      <c r="F39" s="1" t="s">
        <v>130</v>
      </c>
    </row>
    <row r="40" spans="1:6" ht="12.75">
      <c r="A40">
        <v>1</v>
      </c>
      <c r="B40" t="s">
        <v>30</v>
      </c>
      <c r="C40" t="s">
        <v>31</v>
      </c>
      <c r="D40" s="2" t="s">
        <v>100</v>
      </c>
      <c r="E40" s="26" t="s">
        <v>101</v>
      </c>
      <c r="F40" s="3">
        <f>(D40+E40)/2</f>
        <v>0.001385648148148148</v>
      </c>
    </row>
    <row r="41" spans="1:6" ht="12.75">
      <c r="A41">
        <f>A40+1</f>
        <v>2</v>
      </c>
      <c r="B41" t="s">
        <v>10</v>
      </c>
      <c r="C41" t="s">
        <v>11</v>
      </c>
      <c r="D41" s="2" t="s">
        <v>104</v>
      </c>
      <c r="E41" s="26" t="s">
        <v>105</v>
      </c>
      <c r="F41" s="3">
        <f>(D41+E41)/2</f>
        <v>0.0015171874999999999</v>
      </c>
    </row>
    <row r="42" spans="1:6" ht="12.75">
      <c r="A42">
        <f>A41+1</f>
        <v>3</v>
      </c>
      <c r="B42" t="s">
        <v>27</v>
      </c>
      <c r="C42" t="s">
        <v>11</v>
      </c>
      <c r="D42" s="2" t="s">
        <v>102</v>
      </c>
      <c r="E42" s="26" t="s">
        <v>103</v>
      </c>
      <c r="F42" s="3">
        <f>(D42+E42)/2</f>
        <v>0.0015843749999999998</v>
      </c>
    </row>
    <row r="43" spans="1:6" ht="12.75">
      <c r="A43">
        <f>A42+1</f>
        <v>4</v>
      </c>
      <c r="B43" t="s">
        <v>42</v>
      </c>
      <c r="C43" t="s">
        <v>43</v>
      </c>
      <c r="D43" s="2" t="s">
        <v>106</v>
      </c>
      <c r="E43" s="26" t="s">
        <v>107</v>
      </c>
      <c r="F43" s="3">
        <f>(D43+E43)/2</f>
        <v>0.0016838541666666668</v>
      </c>
    </row>
    <row r="44" ht="12.75">
      <c r="F44" s="3"/>
    </row>
    <row r="45" spans="2:6" ht="12.75">
      <c r="B45" s="1" t="s">
        <v>41</v>
      </c>
      <c r="F45" s="3"/>
    </row>
    <row r="46" spans="2:6" ht="12.75">
      <c r="B46" s="1" t="s">
        <v>13</v>
      </c>
      <c r="F46" s="3"/>
    </row>
    <row r="47" spans="2:6" ht="12.75">
      <c r="B47" s="1" t="s">
        <v>1</v>
      </c>
      <c r="C47" s="1" t="s">
        <v>2</v>
      </c>
      <c r="D47" s="1" t="s">
        <v>128</v>
      </c>
      <c r="E47" s="27" t="s">
        <v>129</v>
      </c>
      <c r="F47" s="1" t="s">
        <v>130</v>
      </c>
    </row>
    <row r="48" spans="1:6" ht="12.75">
      <c r="A48">
        <f>A47+1</f>
        <v>1</v>
      </c>
      <c r="B48" t="s">
        <v>39</v>
      </c>
      <c r="C48" t="s">
        <v>40</v>
      </c>
      <c r="D48" s="2" t="s">
        <v>114</v>
      </c>
      <c r="E48" s="26" t="s">
        <v>115</v>
      </c>
      <c r="F48" s="3">
        <f aca="true" t="shared" si="3" ref="F48:F53">(D48+E48)/2</f>
        <v>0.0012455439814814814</v>
      </c>
    </row>
    <row r="49" spans="1:6" ht="12.75">
      <c r="A49">
        <f>A48+1</f>
        <v>2</v>
      </c>
      <c r="B49" t="s">
        <v>32</v>
      </c>
      <c r="C49" t="s">
        <v>33</v>
      </c>
      <c r="D49" s="2" t="s">
        <v>116</v>
      </c>
      <c r="E49" s="26" t="s">
        <v>117</v>
      </c>
      <c r="F49" s="3">
        <f t="shared" si="3"/>
        <v>0.0013767361111111111</v>
      </c>
    </row>
    <row r="50" spans="1:6" ht="12.75">
      <c r="A50">
        <f>A49+1</f>
        <v>3</v>
      </c>
      <c r="B50" t="s">
        <v>49</v>
      </c>
      <c r="C50" t="s">
        <v>48</v>
      </c>
      <c r="D50" s="2" t="s">
        <v>118</v>
      </c>
      <c r="E50" s="26" t="s">
        <v>119</v>
      </c>
      <c r="F50" s="3">
        <f t="shared" si="3"/>
        <v>0.0015577546296296299</v>
      </c>
    </row>
    <row r="51" spans="1:6" ht="12.75">
      <c r="A51">
        <f>A50+1</f>
        <v>4</v>
      </c>
      <c r="B51" t="s">
        <v>34</v>
      </c>
      <c r="C51" t="s">
        <v>11</v>
      </c>
      <c r="D51" s="2" t="s">
        <v>112</v>
      </c>
      <c r="E51" s="26" t="s">
        <v>113</v>
      </c>
      <c r="F51" s="3">
        <f t="shared" si="3"/>
        <v>0.0016392361111111113</v>
      </c>
    </row>
    <row r="52" spans="1:6" ht="12.75">
      <c r="A52">
        <v>5</v>
      </c>
      <c r="B52" t="s">
        <v>14</v>
      </c>
      <c r="C52" t="s">
        <v>15</v>
      </c>
      <c r="D52" s="2" t="s">
        <v>108</v>
      </c>
      <c r="E52" s="26" t="s">
        <v>109</v>
      </c>
      <c r="F52" s="3">
        <f t="shared" si="3"/>
        <v>0.0017824074074074075</v>
      </c>
    </row>
    <row r="53" spans="1:6" ht="12.75">
      <c r="A53">
        <v>6</v>
      </c>
      <c r="B53" t="s">
        <v>18</v>
      </c>
      <c r="C53" t="s">
        <v>15</v>
      </c>
      <c r="D53" s="2" t="s">
        <v>110</v>
      </c>
      <c r="E53" s="26" t="s">
        <v>111</v>
      </c>
      <c r="F53" s="3">
        <f t="shared" si="3"/>
        <v>0.001921585648148148</v>
      </c>
    </row>
    <row r="54" spans="1:6" ht="12.75">
      <c r="A54">
        <v>7</v>
      </c>
      <c r="B54" t="s">
        <v>37</v>
      </c>
      <c r="C54" t="s">
        <v>11</v>
      </c>
      <c r="D54" s="2" t="s">
        <v>67</v>
      </c>
      <c r="F54" s="3"/>
    </row>
    <row r="55" ht="12.75">
      <c r="F55" s="3"/>
    </row>
    <row r="56" spans="2:6" ht="12.75">
      <c r="B56" s="1" t="s">
        <v>140</v>
      </c>
      <c r="F56" s="3"/>
    </row>
    <row r="57" spans="2:6" ht="12.75">
      <c r="B57" s="1" t="s">
        <v>0</v>
      </c>
      <c r="C57" s="1" t="s">
        <v>2</v>
      </c>
      <c r="D57" s="1" t="s">
        <v>128</v>
      </c>
      <c r="E57" s="27" t="s">
        <v>129</v>
      </c>
      <c r="F57" s="1" t="s">
        <v>130</v>
      </c>
    </row>
    <row r="58" spans="1:6" ht="12.75">
      <c r="A58">
        <v>1</v>
      </c>
      <c r="B58" t="s">
        <v>11</v>
      </c>
      <c r="C58" t="s">
        <v>11</v>
      </c>
      <c r="D58" s="2" t="s">
        <v>120</v>
      </c>
      <c r="E58" s="26" t="s">
        <v>121</v>
      </c>
      <c r="F58" s="3">
        <f>(D58+E58)/2</f>
        <v>0.0029292245370370366</v>
      </c>
    </row>
    <row r="59" ht="12.75">
      <c r="F59" s="3"/>
    </row>
    <row r="60" spans="2:6" ht="12.75">
      <c r="B60" s="1" t="s">
        <v>140</v>
      </c>
      <c r="F60" s="3"/>
    </row>
    <row r="61" spans="2:6" ht="12.75">
      <c r="B61" s="1" t="s">
        <v>13</v>
      </c>
      <c r="C61" s="1" t="s">
        <v>2</v>
      </c>
      <c r="D61" s="1" t="s">
        <v>128</v>
      </c>
      <c r="E61" s="27" t="s">
        <v>129</v>
      </c>
      <c r="F61" s="1" t="s">
        <v>130</v>
      </c>
    </row>
    <row r="62" spans="1:6" ht="12.75">
      <c r="A62">
        <v>1</v>
      </c>
      <c r="B62" t="s">
        <v>11</v>
      </c>
      <c r="C62" t="s">
        <v>11</v>
      </c>
      <c r="D62" s="2" t="s">
        <v>122</v>
      </c>
      <c r="E62" s="26" t="s">
        <v>123</v>
      </c>
      <c r="F62" s="3">
        <f>(D62+E62)/2</f>
        <v>0.002573842592592593</v>
      </c>
    </row>
    <row r="63" spans="1:6" ht="12.75">
      <c r="A63">
        <v>2</v>
      </c>
      <c r="B63" t="s">
        <v>15</v>
      </c>
      <c r="C63" t="s">
        <v>15</v>
      </c>
      <c r="D63" s="2" t="s">
        <v>124</v>
      </c>
      <c r="E63" s="26" t="s">
        <v>125</v>
      </c>
      <c r="F63" s="3">
        <f>(D63+E63)/2</f>
        <v>0.003286111111111111</v>
      </c>
    </row>
    <row r="65" spans="2:5" ht="12.75">
      <c r="B65" s="1" t="s">
        <v>126</v>
      </c>
      <c r="D65"/>
      <c r="E65" s="25"/>
    </row>
    <row r="66" spans="1:5" ht="12.75">
      <c r="A66" s="1"/>
      <c r="B66" s="1" t="s">
        <v>0</v>
      </c>
      <c r="C66" s="1"/>
      <c r="D66"/>
      <c r="E66" s="25"/>
    </row>
    <row r="67" spans="2:6" ht="12.75">
      <c r="B67" s="1" t="s">
        <v>1</v>
      </c>
      <c r="C67" s="1" t="s">
        <v>2</v>
      </c>
      <c r="D67" s="1" t="s">
        <v>128</v>
      </c>
      <c r="E67" s="27" t="s">
        <v>129</v>
      </c>
      <c r="F67" s="1" t="s">
        <v>130</v>
      </c>
    </row>
    <row r="68" spans="1:7" ht="12.75">
      <c r="A68">
        <v>1</v>
      </c>
      <c r="B68" t="s">
        <v>30</v>
      </c>
      <c r="C68" t="s">
        <v>31</v>
      </c>
      <c r="D68" s="3">
        <v>0.00027395833333333336</v>
      </c>
      <c r="E68" s="24">
        <v>0.0002766203703703704</v>
      </c>
      <c r="F68" s="4">
        <f aca="true" t="shared" si="4" ref="F68:F74">AVERAGE(D68,E68)</f>
        <v>0.00027528935185185187</v>
      </c>
      <c r="G68" s="1" t="s">
        <v>200</v>
      </c>
    </row>
    <row r="69" spans="1:6" ht="12.75">
      <c r="A69">
        <v>2</v>
      </c>
      <c r="B69" t="s">
        <v>42</v>
      </c>
      <c r="C69" t="s">
        <v>43</v>
      </c>
      <c r="D69" s="3">
        <v>0.00031585648148148147</v>
      </c>
      <c r="E69" s="24">
        <v>0.00031643518518518517</v>
      </c>
      <c r="F69" s="4">
        <f t="shared" si="4"/>
        <v>0.0003161458333333333</v>
      </c>
    </row>
    <row r="70" spans="1:6" ht="12.75">
      <c r="A70">
        <v>3</v>
      </c>
      <c r="B70" s="5" t="s">
        <v>28</v>
      </c>
      <c r="C70" t="s">
        <v>29</v>
      </c>
      <c r="D70" s="4">
        <v>0.00032118055555555556</v>
      </c>
      <c r="E70" s="28">
        <v>0.0003185185185185185</v>
      </c>
      <c r="F70" s="4">
        <f t="shared" si="4"/>
        <v>0.000319849537037037</v>
      </c>
    </row>
    <row r="71" spans="1:6" ht="12.75">
      <c r="A71">
        <v>4</v>
      </c>
      <c r="B71" t="s">
        <v>27</v>
      </c>
      <c r="C71" t="s">
        <v>11</v>
      </c>
      <c r="D71" s="3">
        <v>0.00032037037037037033</v>
      </c>
      <c r="E71" s="24">
        <v>0.0003209490740740741</v>
      </c>
      <c r="F71" s="4">
        <f t="shared" si="4"/>
        <v>0.0003206597222222222</v>
      </c>
    </row>
    <row r="72" spans="1:6" ht="12.75">
      <c r="A72">
        <v>5</v>
      </c>
      <c r="B72" t="s">
        <v>8</v>
      </c>
      <c r="C72" t="s">
        <v>9</v>
      </c>
      <c r="D72" s="3">
        <v>0.0003221064814814815</v>
      </c>
      <c r="E72" s="24">
        <v>0.00032187499999999995</v>
      </c>
      <c r="F72" s="4">
        <f t="shared" si="4"/>
        <v>0.00032199074074074074</v>
      </c>
    </row>
    <row r="73" spans="1:6" ht="12.75">
      <c r="A73">
        <v>6</v>
      </c>
      <c r="B73" t="s">
        <v>26</v>
      </c>
      <c r="C73" t="s">
        <v>11</v>
      </c>
      <c r="D73" s="3">
        <v>0.00033946759259259254</v>
      </c>
      <c r="E73" s="24">
        <v>0.00034016203703703704</v>
      </c>
      <c r="F73" s="4">
        <f t="shared" si="4"/>
        <v>0.0003398148148148148</v>
      </c>
    </row>
    <row r="74" spans="1:6" ht="12.75">
      <c r="A74">
        <v>7</v>
      </c>
      <c r="B74" t="s">
        <v>12</v>
      </c>
      <c r="C74" t="s">
        <v>11</v>
      </c>
      <c r="D74" s="3">
        <v>0.00034953703703703704</v>
      </c>
      <c r="E74" s="24">
        <v>0.0003513888888888889</v>
      </c>
      <c r="F74" s="4">
        <f t="shared" si="4"/>
        <v>0.00035046296296296296</v>
      </c>
    </row>
    <row r="75" spans="1:6" ht="12.75">
      <c r="A75">
        <v>8</v>
      </c>
      <c r="B75" t="s">
        <v>10</v>
      </c>
      <c r="C75" t="s">
        <v>11</v>
      </c>
      <c r="D75" s="3" t="s">
        <v>131</v>
      </c>
      <c r="E75" s="24" t="s">
        <v>131</v>
      </c>
      <c r="F75" s="4" t="s">
        <v>131</v>
      </c>
    </row>
    <row r="76" spans="4:5" ht="12.75">
      <c r="D76"/>
      <c r="E76" s="25"/>
    </row>
    <row r="77" spans="2:6" ht="12.75">
      <c r="B77" s="1" t="s">
        <v>126</v>
      </c>
      <c r="D77" s="3"/>
      <c r="E77" s="24"/>
      <c r="F77" s="3"/>
    </row>
    <row r="78" spans="1:6" ht="12.75">
      <c r="A78" s="1"/>
      <c r="B78" s="1" t="s">
        <v>13</v>
      </c>
      <c r="C78" s="1"/>
      <c r="D78" s="6"/>
      <c r="E78" s="29"/>
      <c r="F78" s="6"/>
    </row>
    <row r="79" spans="2:6" ht="12.75">
      <c r="B79" s="1" t="s">
        <v>1</v>
      </c>
      <c r="C79" s="1" t="s">
        <v>127</v>
      </c>
      <c r="D79" s="1" t="s">
        <v>128</v>
      </c>
      <c r="E79" s="27" t="s">
        <v>129</v>
      </c>
      <c r="F79" s="1" t="s">
        <v>130</v>
      </c>
    </row>
    <row r="80" spans="1:7" ht="12.75">
      <c r="A80">
        <v>1</v>
      </c>
      <c r="B80" t="s">
        <v>32</v>
      </c>
      <c r="C80" t="s">
        <v>33</v>
      </c>
      <c r="D80" s="3">
        <v>0.0002381944444444444</v>
      </c>
      <c r="E80" s="24">
        <v>0.00023715277777777775</v>
      </c>
      <c r="F80" s="4">
        <f aca="true" t="shared" si="5" ref="F80:F89">AVERAGE(D80,E80)</f>
        <v>0.00023767361111111108</v>
      </c>
      <c r="G80" s="1" t="s">
        <v>200</v>
      </c>
    </row>
    <row r="81" spans="1:6" ht="12.75">
      <c r="A81">
        <v>2</v>
      </c>
      <c r="B81" t="s">
        <v>39</v>
      </c>
      <c r="C81" t="s">
        <v>40</v>
      </c>
      <c r="D81" s="3">
        <v>0.0002403935185185185</v>
      </c>
      <c r="E81" s="24">
        <v>0.00023946759259259263</v>
      </c>
      <c r="F81" s="4">
        <f t="shared" si="5"/>
        <v>0.00023993055555555557</v>
      </c>
    </row>
    <row r="82" spans="1:6" ht="12.75">
      <c r="A82">
        <v>3</v>
      </c>
      <c r="B82" t="s">
        <v>34</v>
      </c>
      <c r="C82" t="s">
        <v>11</v>
      </c>
      <c r="D82" s="3">
        <v>0.0002508101851851852</v>
      </c>
      <c r="E82" s="24" t="s">
        <v>132</v>
      </c>
      <c r="F82" s="4">
        <f t="shared" si="5"/>
        <v>0.0002508101851851852</v>
      </c>
    </row>
    <row r="83" spans="1:6" ht="12.75">
      <c r="A83">
        <v>4</v>
      </c>
      <c r="B83" t="s">
        <v>37</v>
      </c>
      <c r="C83" t="s">
        <v>11</v>
      </c>
      <c r="D83" s="3">
        <v>0.0002672453703703703</v>
      </c>
      <c r="E83" s="24" t="s">
        <v>133</v>
      </c>
      <c r="F83" s="4">
        <f t="shared" si="5"/>
        <v>0.0002672453703703703</v>
      </c>
    </row>
    <row r="84" spans="1:6" ht="12.75">
      <c r="A84">
        <v>5</v>
      </c>
      <c r="B84" s="5" t="s">
        <v>21</v>
      </c>
      <c r="C84" t="s">
        <v>11</v>
      </c>
      <c r="D84" s="3">
        <v>0.0002767361111111111</v>
      </c>
      <c r="E84" s="24">
        <v>0.000278125</v>
      </c>
      <c r="F84" s="4">
        <f t="shared" si="5"/>
        <v>0.00027743055555555556</v>
      </c>
    </row>
    <row r="85" spans="1:6" ht="12.75">
      <c r="A85">
        <v>6</v>
      </c>
      <c r="B85" s="5" t="s">
        <v>14</v>
      </c>
      <c r="C85" s="5" t="s">
        <v>15</v>
      </c>
      <c r="D85" s="3">
        <v>0.0002920138888888889</v>
      </c>
      <c r="E85" s="24">
        <v>0.00029363425925925927</v>
      </c>
      <c r="F85" s="4">
        <f t="shared" si="5"/>
        <v>0.0002928240740740741</v>
      </c>
    </row>
    <row r="86" spans="1:6" ht="12.75">
      <c r="A86">
        <v>7</v>
      </c>
      <c r="B86" t="s">
        <v>47</v>
      </c>
      <c r="C86" t="s">
        <v>48</v>
      </c>
      <c r="D86" s="3">
        <v>0.00029293981481481483</v>
      </c>
      <c r="E86" s="24">
        <v>0.00029479166666666667</v>
      </c>
      <c r="F86" s="4">
        <f t="shared" si="5"/>
        <v>0.00029386574074074075</v>
      </c>
    </row>
    <row r="87" spans="1:6" ht="12.75">
      <c r="A87">
        <v>8</v>
      </c>
      <c r="B87" s="5" t="s">
        <v>36</v>
      </c>
      <c r="C87" t="s">
        <v>11</v>
      </c>
      <c r="D87" s="3">
        <v>0.00031296296296296297</v>
      </c>
      <c r="E87" s="24">
        <v>0.0003128472222222222</v>
      </c>
      <c r="F87" s="4">
        <f t="shared" si="5"/>
        <v>0.0003129050925925926</v>
      </c>
    </row>
    <row r="88" spans="1:6" ht="12.75">
      <c r="A88">
        <v>9</v>
      </c>
      <c r="B88" s="5" t="s">
        <v>134</v>
      </c>
      <c r="C88" s="5" t="s">
        <v>15</v>
      </c>
      <c r="D88" s="3">
        <v>0.00033078703703703704</v>
      </c>
      <c r="E88" s="24">
        <v>0.0003297453703703704</v>
      </c>
      <c r="F88" s="4">
        <f t="shared" si="5"/>
        <v>0.0003302662037037037</v>
      </c>
    </row>
    <row r="89" spans="1:6" ht="12.75">
      <c r="A89">
        <v>10</v>
      </c>
      <c r="B89" s="5" t="s">
        <v>19</v>
      </c>
      <c r="C89" s="5" t="s">
        <v>15</v>
      </c>
      <c r="D89" s="4">
        <v>0.0003837962962962963</v>
      </c>
      <c r="E89" s="28">
        <v>0.00038078703703703706</v>
      </c>
      <c r="F89" s="4">
        <f t="shared" si="5"/>
        <v>0.0003822916666666667</v>
      </c>
    </row>
    <row r="90" spans="1:6" ht="12.75">
      <c r="A90">
        <v>11</v>
      </c>
      <c r="B90" t="s">
        <v>22</v>
      </c>
      <c r="C90" t="s">
        <v>11</v>
      </c>
      <c r="D90" s="3" t="s">
        <v>67</v>
      </c>
      <c r="E90" s="24" t="s">
        <v>67</v>
      </c>
      <c r="F90" s="4" t="s">
        <v>67</v>
      </c>
    </row>
    <row r="91" spans="4:5" ht="12.75">
      <c r="D91"/>
      <c r="E91" s="25"/>
    </row>
    <row r="92" spans="2:5" ht="12.75">
      <c r="B92" s="1" t="s">
        <v>135</v>
      </c>
      <c r="D92"/>
      <c r="E92" s="25"/>
    </row>
    <row r="93" spans="2:5" ht="12.75">
      <c r="B93" s="1" t="s">
        <v>0</v>
      </c>
      <c r="C93" s="1"/>
      <c r="D93"/>
      <c r="E93" s="25"/>
    </row>
    <row r="94" spans="2:6" ht="12.75">
      <c r="B94" s="1" t="s">
        <v>1</v>
      </c>
      <c r="C94" s="1" t="s">
        <v>127</v>
      </c>
      <c r="D94" s="1" t="s">
        <v>128</v>
      </c>
      <c r="E94" s="27" t="s">
        <v>129</v>
      </c>
      <c r="F94" s="1" t="s">
        <v>130</v>
      </c>
    </row>
    <row r="95" spans="1:7" ht="12.75">
      <c r="A95">
        <v>1</v>
      </c>
      <c r="B95" t="s">
        <v>30</v>
      </c>
      <c r="C95" t="s">
        <v>31</v>
      </c>
      <c r="D95" s="3">
        <v>0.0006113425925925926</v>
      </c>
      <c r="E95" s="24">
        <v>0.0006092592592592593</v>
      </c>
      <c r="F95" s="4">
        <f aca="true" t="shared" si="6" ref="F95:F101">AVERAGE(D95,E95)</f>
        <v>0.0006103009259259259</v>
      </c>
      <c r="G95" s="1" t="s">
        <v>200</v>
      </c>
    </row>
    <row r="96" spans="1:6" ht="12.75">
      <c r="A96">
        <v>2</v>
      </c>
      <c r="B96" t="s">
        <v>10</v>
      </c>
      <c r="C96" t="s">
        <v>11</v>
      </c>
      <c r="D96" s="3">
        <v>0.0006634259259259259</v>
      </c>
      <c r="E96" s="24">
        <v>0.0006626157407407409</v>
      </c>
      <c r="F96" s="4">
        <f t="shared" si="6"/>
        <v>0.0006630208333333334</v>
      </c>
    </row>
    <row r="97" spans="1:6" ht="12.75">
      <c r="A97">
        <v>3</v>
      </c>
      <c r="B97" t="s">
        <v>42</v>
      </c>
      <c r="C97" t="s">
        <v>43</v>
      </c>
      <c r="D97" s="3">
        <v>0.0007079861111111112</v>
      </c>
      <c r="E97" s="24">
        <v>0.0007063657407407408</v>
      </c>
      <c r="F97" s="4">
        <f t="shared" si="6"/>
        <v>0.000707175925925926</v>
      </c>
    </row>
    <row r="98" spans="1:6" ht="12.75">
      <c r="A98">
        <v>4</v>
      </c>
      <c r="B98" t="s">
        <v>27</v>
      </c>
      <c r="C98" t="s">
        <v>11</v>
      </c>
      <c r="D98" s="3">
        <v>0.0007082175925925926</v>
      </c>
      <c r="E98" s="24">
        <v>0.0007085648148148148</v>
      </c>
      <c r="F98" s="4">
        <f t="shared" si="6"/>
        <v>0.0007083912037037037</v>
      </c>
    </row>
    <row r="99" spans="1:6" ht="12.75">
      <c r="A99">
        <v>5</v>
      </c>
      <c r="B99" s="5" t="s">
        <v>28</v>
      </c>
      <c r="C99" t="s">
        <v>29</v>
      </c>
      <c r="D99" s="3">
        <v>0.0007185185185185185</v>
      </c>
      <c r="E99" s="24">
        <v>0.0007200231481481481</v>
      </c>
      <c r="F99" s="4">
        <f t="shared" si="6"/>
        <v>0.0007192708333333333</v>
      </c>
    </row>
    <row r="100" spans="1:6" ht="12.75">
      <c r="A100">
        <v>6</v>
      </c>
      <c r="B100" t="s">
        <v>26</v>
      </c>
      <c r="C100" t="s">
        <v>11</v>
      </c>
      <c r="D100" s="3">
        <v>0.0007462962962962962</v>
      </c>
      <c r="E100" s="24">
        <v>0.0007480324074074073</v>
      </c>
      <c r="F100" s="4">
        <f t="shared" si="6"/>
        <v>0.0007471643518518517</v>
      </c>
    </row>
    <row r="101" spans="1:6" ht="12.75">
      <c r="A101">
        <v>7</v>
      </c>
      <c r="B101" t="s">
        <v>8</v>
      </c>
      <c r="C101" t="s">
        <v>9</v>
      </c>
      <c r="D101" s="3">
        <v>0.000796412037037037</v>
      </c>
      <c r="E101" s="24">
        <v>0.0007960648148148147</v>
      </c>
      <c r="F101" s="4">
        <f t="shared" si="6"/>
        <v>0.0007962384259259258</v>
      </c>
    </row>
    <row r="102" spans="1:6" ht="12.75">
      <c r="A102">
        <v>8</v>
      </c>
      <c r="B102" t="s">
        <v>12</v>
      </c>
      <c r="C102" t="s">
        <v>11</v>
      </c>
      <c r="D102" s="3" t="s">
        <v>67</v>
      </c>
      <c r="E102" s="24" t="s">
        <v>67</v>
      </c>
      <c r="F102" s="4" t="s">
        <v>67</v>
      </c>
    </row>
    <row r="103" spans="4:6" ht="12.75">
      <c r="D103" s="3"/>
      <c r="E103" s="24"/>
      <c r="F103" s="4"/>
    </row>
    <row r="104" spans="2:6" ht="12.75">
      <c r="B104" s="1" t="s">
        <v>135</v>
      </c>
      <c r="D104" s="4"/>
      <c r="E104" s="28"/>
      <c r="F104" s="4"/>
    </row>
    <row r="105" spans="2:5" ht="12.75">
      <c r="B105" s="1" t="s">
        <v>13</v>
      </c>
      <c r="C105" s="1"/>
      <c r="D105"/>
      <c r="E105" s="25"/>
    </row>
    <row r="106" spans="2:6" ht="12.75">
      <c r="B106" s="1" t="s">
        <v>1</v>
      </c>
      <c r="C106" s="1" t="s">
        <v>127</v>
      </c>
      <c r="D106" s="1" t="s">
        <v>128</v>
      </c>
      <c r="E106" s="27" t="s">
        <v>129</v>
      </c>
      <c r="F106" s="1" t="s">
        <v>130</v>
      </c>
    </row>
    <row r="107" spans="1:6" ht="12.75">
      <c r="A107">
        <v>1</v>
      </c>
      <c r="B107" t="s">
        <v>39</v>
      </c>
      <c r="C107" t="s">
        <v>40</v>
      </c>
      <c r="D107" s="3">
        <v>0.0005601851851851852</v>
      </c>
      <c r="E107" s="24">
        <v>0.0005603009259259259</v>
      </c>
      <c r="F107" s="4">
        <f aca="true" t="shared" si="7" ref="F107:F113">AVERAGE(D107,E107)</f>
        <v>0.0005602430555555556</v>
      </c>
    </row>
    <row r="108" spans="1:6" ht="12.75">
      <c r="A108">
        <v>2</v>
      </c>
      <c r="B108" t="s">
        <v>32</v>
      </c>
      <c r="C108" t="s">
        <v>33</v>
      </c>
      <c r="D108" s="3">
        <v>0.0005761574074074074</v>
      </c>
      <c r="E108" s="24">
        <v>0.0005751157407407407</v>
      </c>
      <c r="F108" s="4">
        <f t="shared" si="7"/>
        <v>0.0005756365740740741</v>
      </c>
    </row>
    <row r="109" spans="1:6" ht="12.75">
      <c r="A109">
        <v>3</v>
      </c>
      <c r="B109" t="s">
        <v>37</v>
      </c>
      <c r="C109" t="s">
        <v>11</v>
      </c>
      <c r="D109" s="3">
        <v>0.0006263888888888889</v>
      </c>
      <c r="E109" s="24" t="s">
        <v>136</v>
      </c>
      <c r="F109" s="4">
        <f t="shared" si="7"/>
        <v>0.0006263888888888889</v>
      </c>
    </row>
    <row r="110" spans="1:6" ht="12.75">
      <c r="A110">
        <v>4</v>
      </c>
      <c r="B110" t="s">
        <v>34</v>
      </c>
      <c r="C110" t="s">
        <v>11</v>
      </c>
      <c r="D110" s="3">
        <v>0.0006332175925925927</v>
      </c>
      <c r="E110" s="24">
        <v>0.0006302083333333334</v>
      </c>
      <c r="F110" s="4">
        <f t="shared" si="7"/>
        <v>0.000631712962962963</v>
      </c>
    </row>
    <row r="111" spans="1:6" ht="12.75">
      <c r="A111">
        <v>5</v>
      </c>
      <c r="B111" s="5" t="s">
        <v>21</v>
      </c>
      <c r="C111" t="s">
        <v>11</v>
      </c>
      <c r="D111" s="3">
        <v>0.0006401620370370371</v>
      </c>
      <c r="E111" s="24" t="s">
        <v>137</v>
      </c>
      <c r="F111" s="4">
        <f t="shared" si="7"/>
        <v>0.0006401620370370371</v>
      </c>
    </row>
    <row r="112" spans="1:6" ht="12.75">
      <c r="A112">
        <v>6</v>
      </c>
      <c r="B112" t="s">
        <v>47</v>
      </c>
      <c r="C112" t="s">
        <v>48</v>
      </c>
      <c r="D112" s="3">
        <v>0.0006613425925925926</v>
      </c>
      <c r="E112" s="24" t="s">
        <v>138</v>
      </c>
      <c r="F112" s="4">
        <f t="shared" si="7"/>
        <v>0.0006613425925925926</v>
      </c>
    </row>
    <row r="113" spans="1:6" ht="12.75">
      <c r="A113">
        <v>7</v>
      </c>
      <c r="B113" t="s">
        <v>35</v>
      </c>
      <c r="C113" t="s">
        <v>11</v>
      </c>
      <c r="D113" s="3">
        <v>0.0007229166666666665</v>
      </c>
      <c r="E113" s="24">
        <v>0.0007219907407407408</v>
      </c>
      <c r="F113" s="4">
        <f t="shared" si="7"/>
        <v>0.0007224537037037037</v>
      </c>
    </row>
    <row r="114" spans="4:6" ht="12.75">
      <c r="D114" s="3"/>
      <c r="E114" s="24"/>
      <c r="F114" s="4"/>
    </row>
    <row r="115" spans="2:5" ht="12.75">
      <c r="B115" s="1" t="s">
        <v>139</v>
      </c>
      <c r="D115"/>
      <c r="E115" s="25"/>
    </row>
    <row r="116" spans="1:5" ht="12.75">
      <c r="A116" s="1"/>
      <c r="B116" s="1" t="s">
        <v>0</v>
      </c>
      <c r="D116"/>
      <c r="E116" s="25"/>
    </row>
    <row r="117" spans="2:6" ht="12.75">
      <c r="B117" s="1" t="s">
        <v>1</v>
      </c>
      <c r="C117" s="1" t="s">
        <v>127</v>
      </c>
      <c r="D117" s="1" t="s">
        <v>128</v>
      </c>
      <c r="E117" s="27" t="s">
        <v>129</v>
      </c>
      <c r="F117" s="1" t="s">
        <v>130</v>
      </c>
    </row>
    <row r="118" spans="1:7" ht="12.75">
      <c r="A118">
        <v>1</v>
      </c>
      <c r="B118" t="s">
        <v>30</v>
      </c>
      <c r="C118" t="s">
        <v>31</v>
      </c>
      <c r="D118" s="3">
        <v>0.002993865740740741</v>
      </c>
      <c r="E118" s="24">
        <v>0.0029947916666666664</v>
      </c>
      <c r="F118" s="4">
        <f>AVERAGE(D118,E118)</f>
        <v>0.002994328703703704</v>
      </c>
      <c r="G118" s="1" t="s">
        <v>200</v>
      </c>
    </row>
    <row r="119" spans="1:6" ht="12.75">
      <c r="A119">
        <v>2</v>
      </c>
      <c r="B119" t="s">
        <v>10</v>
      </c>
      <c r="C119" t="s">
        <v>11</v>
      </c>
      <c r="D119" s="3">
        <v>0.00344212962962963</v>
      </c>
      <c r="E119" s="24">
        <v>0.0034446759259259257</v>
      </c>
      <c r="F119" s="4">
        <f>AVERAGE(D119,E119)</f>
        <v>0.003443402777777778</v>
      </c>
    </row>
    <row r="120" spans="1:6" ht="12.75">
      <c r="A120">
        <v>3</v>
      </c>
      <c r="B120" t="s">
        <v>42</v>
      </c>
      <c r="C120" t="s">
        <v>43</v>
      </c>
      <c r="D120" s="3">
        <v>0.0037498842592592597</v>
      </c>
      <c r="E120" s="24">
        <v>0.0037469907407407413</v>
      </c>
      <c r="F120" s="4">
        <f>AVERAGE(D120,E120)</f>
        <v>0.0037484375000000005</v>
      </c>
    </row>
    <row r="121" spans="4:5" ht="12.75">
      <c r="D121"/>
      <c r="E121" s="25"/>
    </row>
    <row r="122" spans="1:5" ht="12.75">
      <c r="A122" s="1"/>
      <c r="B122" s="1" t="s">
        <v>13</v>
      </c>
      <c r="D122"/>
      <c r="E122" s="25"/>
    </row>
    <row r="123" spans="2:6" ht="12.75">
      <c r="B123" s="1" t="s">
        <v>1</v>
      </c>
      <c r="D123" s="1" t="s">
        <v>128</v>
      </c>
      <c r="E123" s="27" t="s">
        <v>129</v>
      </c>
      <c r="F123" s="1" t="s">
        <v>130</v>
      </c>
    </row>
    <row r="124" spans="1:6" ht="12.75">
      <c r="A124">
        <v>1</v>
      </c>
      <c r="B124" t="s">
        <v>39</v>
      </c>
      <c r="C124" t="s">
        <v>40</v>
      </c>
      <c r="D124" s="3">
        <v>0.0028302083333333334</v>
      </c>
      <c r="E124" s="24">
        <v>0.00283125</v>
      </c>
      <c r="F124" s="4">
        <f>AVERAGE(D124,E124)</f>
        <v>0.0028307291666666667</v>
      </c>
    </row>
    <row r="125" spans="1:6" ht="12.75">
      <c r="A125">
        <v>2</v>
      </c>
      <c r="B125" t="s">
        <v>32</v>
      </c>
      <c r="C125" t="s">
        <v>33</v>
      </c>
      <c r="D125" s="3">
        <v>0.0031125000000000002</v>
      </c>
      <c r="E125" s="24">
        <v>0.003109722222222222</v>
      </c>
      <c r="F125" s="4">
        <f>AVERAGE(D125,E125)</f>
        <v>0.0031111111111111114</v>
      </c>
    </row>
    <row r="126" spans="1:6" ht="12.75">
      <c r="A126">
        <v>3</v>
      </c>
      <c r="B126" t="s">
        <v>47</v>
      </c>
      <c r="C126" t="s">
        <v>48</v>
      </c>
      <c r="D126" s="3">
        <v>0.0037923611111111114</v>
      </c>
      <c r="E126" s="24">
        <v>0.003793634259259259</v>
      </c>
      <c r="F126" s="4">
        <f>AVERAGE(D126,E126)</f>
        <v>0.0037929976851851853</v>
      </c>
    </row>
    <row r="127" spans="4:5" ht="12.75">
      <c r="D127"/>
      <c r="E127" s="25"/>
    </row>
    <row r="128" spans="2:5" ht="12.75">
      <c r="B128" s="1" t="s">
        <v>140</v>
      </c>
      <c r="D128"/>
      <c r="E128" s="25"/>
    </row>
    <row r="129" spans="2:5" ht="12.75">
      <c r="B129" s="1" t="s">
        <v>13</v>
      </c>
      <c r="D129"/>
      <c r="E129" s="25"/>
    </row>
    <row r="130" spans="2:6" ht="12.75">
      <c r="B130" s="1" t="s">
        <v>1</v>
      </c>
      <c r="D130" s="1" t="s">
        <v>128</v>
      </c>
      <c r="E130" s="27" t="s">
        <v>129</v>
      </c>
      <c r="F130" s="1" t="s">
        <v>130</v>
      </c>
    </row>
    <row r="131" spans="1:6" ht="12.75">
      <c r="A131">
        <v>1</v>
      </c>
      <c r="B131" s="5" t="s">
        <v>11</v>
      </c>
      <c r="C131" t="s">
        <v>11</v>
      </c>
      <c r="D131" s="3">
        <v>0.000978587962962963</v>
      </c>
      <c r="E131" s="24">
        <v>0.000977662037037037</v>
      </c>
      <c r="F131" s="4">
        <f>AVERAGE(D131,E131)</f>
        <v>0.000978125</v>
      </c>
    </row>
    <row r="132" spans="4:5" ht="12.75">
      <c r="D132"/>
      <c r="E132" s="25"/>
    </row>
    <row r="133" spans="2:5" ht="12.75">
      <c r="B133" s="1" t="s">
        <v>140</v>
      </c>
      <c r="D133"/>
      <c r="E133" s="25"/>
    </row>
    <row r="134" spans="2:5" ht="12.75">
      <c r="B134" s="1" t="s">
        <v>0</v>
      </c>
      <c r="D134"/>
      <c r="E134" s="25"/>
    </row>
    <row r="135" spans="2:6" ht="12.75">
      <c r="B135" s="1" t="s">
        <v>1</v>
      </c>
      <c r="D135" s="1" t="s">
        <v>128</v>
      </c>
      <c r="E135" s="27" t="s">
        <v>129</v>
      </c>
      <c r="F135" s="1" t="s">
        <v>130</v>
      </c>
    </row>
    <row r="136" spans="1:6" ht="12.75">
      <c r="A136">
        <v>1</v>
      </c>
      <c r="B136" s="5" t="s">
        <v>11</v>
      </c>
      <c r="C136" t="s">
        <v>11</v>
      </c>
      <c r="D136" s="3">
        <v>0.0012774305555555555</v>
      </c>
      <c r="E136" s="24">
        <v>0.0012774305555555555</v>
      </c>
      <c r="F136" s="4">
        <f>AVERAGE(D136,E136)</f>
        <v>0.0012774305555555555</v>
      </c>
    </row>
  </sheetData>
  <mergeCells count="4">
    <mergeCell ref="A1:H1"/>
    <mergeCell ref="A2:H2"/>
    <mergeCell ref="A3:F3"/>
    <mergeCell ref="A4:F4"/>
  </mergeCells>
  <printOptions horizontalCentered="1"/>
  <pageMargins left="0.75" right="0.75" top="1" bottom="1" header="0" footer="0"/>
  <pageSetup horizontalDpi="120" verticalDpi="12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11.421875" defaultRowHeight="12.75"/>
  <cols>
    <col min="1" max="1" width="9.00390625" style="0" bestFit="1" customWidth="1"/>
    <col min="2" max="2" width="5.7109375" style="0" bestFit="1" customWidth="1"/>
    <col min="3" max="3" width="4.7109375" style="0" bestFit="1" customWidth="1"/>
    <col min="4" max="4" width="5.00390625" style="0" bestFit="1" customWidth="1"/>
    <col min="5" max="5" width="4.7109375" style="0" bestFit="1" customWidth="1"/>
    <col min="6" max="6" width="4.7109375" style="0" customWidth="1"/>
    <col min="7" max="7" width="30.7109375" style="0" customWidth="1"/>
  </cols>
  <sheetData>
    <row r="1" spans="1:9" ht="12.75">
      <c r="A1" s="31" t="s">
        <v>145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1" t="s">
        <v>146</v>
      </c>
      <c r="B2" s="31"/>
      <c r="C2" s="31"/>
      <c r="D2" s="31"/>
      <c r="E2" s="31"/>
      <c r="F2" s="31"/>
      <c r="G2" s="31"/>
      <c r="H2" s="31"/>
      <c r="I2" s="31"/>
    </row>
    <row r="3" spans="1:9" ht="12.75">
      <c r="A3" s="30" t="s">
        <v>142</v>
      </c>
      <c r="B3" s="30"/>
      <c r="C3" s="30"/>
      <c r="D3" s="30"/>
      <c r="E3" s="30"/>
      <c r="F3" s="30"/>
      <c r="G3" s="30"/>
      <c r="H3" s="8"/>
      <c r="I3" s="8"/>
    </row>
    <row r="4" spans="1:9" ht="12.75">
      <c r="A4" s="30" t="s">
        <v>143</v>
      </c>
      <c r="B4" s="30"/>
      <c r="C4" s="30"/>
      <c r="D4" s="30"/>
      <c r="E4" s="30"/>
      <c r="F4" s="30"/>
      <c r="G4" s="30"/>
      <c r="H4" s="8"/>
      <c r="I4" s="8"/>
    </row>
    <row r="5" spans="4:9" ht="12.75">
      <c r="D5" s="8"/>
      <c r="E5" s="8"/>
      <c r="F5" s="8"/>
      <c r="G5" s="8"/>
      <c r="H5" s="8"/>
      <c r="I5" s="8"/>
    </row>
    <row r="6" spans="4:6" ht="12.75">
      <c r="D6" s="2"/>
      <c r="E6" s="2"/>
      <c r="F6" s="2"/>
    </row>
    <row r="7" spans="1:6" ht="12.75">
      <c r="A7" s="31" t="s">
        <v>186</v>
      </c>
      <c r="B7" s="31"/>
      <c r="C7" s="31"/>
      <c r="D7" s="31"/>
      <c r="E7" s="3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 t="s">
        <v>127</v>
      </c>
      <c r="B9" s="1" t="s">
        <v>187</v>
      </c>
      <c r="C9" s="1" t="s">
        <v>188</v>
      </c>
      <c r="D9" s="1" t="s">
        <v>189</v>
      </c>
      <c r="E9" s="1" t="s">
        <v>190</v>
      </c>
      <c r="F9" s="1"/>
    </row>
    <row r="10" spans="1:7" ht="12.75">
      <c r="A10" t="s">
        <v>11</v>
      </c>
      <c r="B10" s="8">
        <v>7</v>
      </c>
      <c r="C10" s="8">
        <v>6</v>
      </c>
      <c r="D10" s="8">
        <v>7</v>
      </c>
      <c r="E10" s="8">
        <f>SUM(B10:D10)</f>
        <v>20</v>
      </c>
      <c r="G10" t="s">
        <v>191</v>
      </c>
    </row>
    <row r="11" spans="1:7" ht="12.75">
      <c r="A11" t="s">
        <v>31</v>
      </c>
      <c r="B11" s="8">
        <v>5</v>
      </c>
      <c r="C11" s="8"/>
      <c r="D11" s="8">
        <v>1</v>
      </c>
      <c r="E11" s="8">
        <f>SUM(B11:D11)</f>
        <v>6</v>
      </c>
      <c r="G11" t="s">
        <v>192</v>
      </c>
    </row>
    <row r="12" spans="1:7" ht="12.75">
      <c r="A12" t="s">
        <v>40</v>
      </c>
      <c r="B12" s="8">
        <v>3</v>
      </c>
      <c r="C12" s="8">
        <v>2</v>
      </c>
      <c r="D12" s="8"/>
      <c r="E12" s="8">
        <f aca="true" t="shared" si="0" ref="E11:E18">SUM(B12:D12)</f>
        <v>5</v>
      </c>
      <c r="G12" t="s">
        <v>193</v>
      </c>
    </row>
    <row r="13" spans="1:7" ht="12.75">
      <c r="A13" t="s">
        <v>33</v>
      </c>
      <c r="B13" s="8">
        <v>2</v>
      </c>
      <c r="C13" s="8">
        <v>3</v>
      </c>
      <c r="D13" s="8"/>
      <c r="E13" s="8">
        <f t="shared" si="0"/>
        <v>5</v>
      </c>
      <c r="G13" t="s">
        <v>194</v>
      </c>
    </row>
    <row r="14" spans="1:7" ht="12.75">
      <c r="A14" t="s">
        <v>15</v>
      </c>
      <c r="B14" s="8">
        <v>1</v>
      </c>
      <c r="C14" s="8">
        <v>2</v>
      </c>
      <c r="D14" s="8">
        <v>2</v>
      </c>
      <c r="E14" s="8">
        <f t="shared" si="0"/>
        <v>5</v>
      </c>
      <c r="G14" t="s">
        <v>195</v>
      </c>
    </row>
    <row r="15" spans="1:7" ht="12.75">
      <c r="A15" t="s">
        <v>9</v>
      </c>
      <c r="B15" s="8">
        <v>1</v>
      </c>
      <c r="C15" s="8">
        <v>2</v>
      </c>
      <c r="D15" s="8"/>
      <c r="E15" s="8">
        <f t="shared" si="0"/>
        <v>3</v>
      </c>
      <c r="G15" t="s">
        <v>196</v>
      </c>
    </row>
    <row r="16" spans="1:7" ht="12.75">
      <c r="A16" t="s">
        <v>43</v>
      </c>
      <c r="B16" s="8">
        <v>1</v>
      </c>
      <c r="C16" s="8">
        <v>1</v>
      </c>
      <c r="D16" s="8">
        <v>2</v>
      </c>
      <c r="E16" s="8">
        <f t="shared" si="0"/>
        <v>4</v>
      </c>
      <c r="G16" t="s">
        <v>197</v>
      </c>
    </row>
    <row r="17" spans="1:7" ht="12.75">
      <c r="A17" t="s">
        <v>48</v>
      </c>
      <c r="B17" s="8"/>
      <c r="C17" s="8"/>
      <c r="D17" s="8">
        <v>2</v>
      </c>
      <c r="E17" s="8">
        <f t="shared" si="0"/>
        <v>2</v>
      </c>
      <c r="G17" t="s">
        <v>198</v>
      </c>
    </row>
    <row r="18" spans="1:7" ht="12.75">
      <c r="A18" t="s">
        <v>29</v>
      </c>
      <c r="B18" s="8"/>
      <c r="C18" s="8"/>
      <c r="D18" s="8">
        <v>2</v>
      </c>
      <c r="E18" s="8">
        <f t="shared" si="0"/>
        <v>2</v>
      </c>
      <c r="G18" t="s">
        <v>199</v>
      </c>
    </row>
  </sheetData>
  <mergeCells count="5">
    <mergeCell ref="A7:E7"/>
    <mergeCell ref="A1:I1"/>
    <mergeCell ref="A2:I2"/>
    <mergeCell ref="A3:G3"/>
    <mergeCell ref="A4:G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SUBACUATICA</dc:creator>
  <cp:keywords/>
  <dc:description/>
  <cp:lastModifiedBy>Miguel Cedeño</cp:lastModifiedBy>
  <cp:lastPrinted>2006-11-25T23:36:20Z</cp:lastPrinted>
  <dcterms:created xsi:type="dcterms:W3CDTF">2006-11-24T16:05:15Z</dcterms:created>
  <dcterms:modified xsi:type="dcterms:W3CDTF">2006-11-28T02:39:59Z</dcterms:modified>
  <cp:category/>
  <cp:version/>
  <cp:contentType/>
  <cp:contentStatus/>
</cp:coreProperties>
</file>