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lanilla de pesca Nacional Nautilus\TERMINADO\"/>
    </mc:Choice>
  </mc:AlternateContent>
  <xr:revisionPtr revIDLastSave="0" documentId="13_ncr:1_{8D4A2325-788E-41B0-96DC-18A779C98513}" xr6:coauthVersionLast="47" xr6:coauthVersionMax="47" xr10:uidLastSave="{00000000-0000-0000-0000-000000000000}"/>
  <bookViews>
    <workbookView xWindow="-120" yWindow="-120" windowWidth="29040" windowHeight="15720" xr2:uid="{B448ECBF-1B84-4B86-9091-5AF988777AEA}"/>
  </bookViews>
  <sheets>
    <sheet name="PUNTAJES POR ASOCIACIÓN" sheetId="11" r:id="rId1"/>
    <sheet name="Varones Resumen " sheetId="8" r:id="rId2"/>
    <sheet name="Varones Jornada 1" sheetId="9" r:id="rId3"/>
    <sheet name="Varones Jornada 2" sheetId="10" r:id="rId4"/>
    <sheet name="Damas Resumen" sheetId="3" r:id="rId5"/>
    <sheet name="Damas Jornada 1" sheetId="4" r:id="rId6"/>
    <sheet name="Damas Jornada 2" sheetId="5" r:id="rId7"/>
    <sheet name="Novicios" sheetId="1" r:id="rId8"/>
    <sheet name="Master A" sheetId="7" r:id="rId9"/>
    <sheet name="Master B" sheetId="6" r:id="rId10"/>
    <sheet name="Recoleccion" sheetId="2" r:id="rId11"/>
    <sheet name="Hoja1" sheetId="12" r:id="rId12"/>
  </sheets>
  <externalReferences>
    <externalReference r:id="rId13"/>
    <externalReference r:id="rId14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2" l="1"/>
  <c r="F12" i="12"/>
  <c r="F11" i="12"/>
  <c r="F10" i="12"/>
  <c r="F9" i="12"/>
  <c r="F8" i="12"/>
  <c r="G8" i="2" l="1"/>
  <c r="G9" i="2"/>
  <c r="G10" i="2"/>
  <c r="G11" i="2"/>
  <c r="G12" i="2"/>
  <c r="G13" i="2"/>
  <c r="G14" i="2"/>
  <c r="G15" i="2"/>
  <c r="G7" i="2"/>
  <c r="L8" i="6"/>
  <c r="L9" i="6"/>
  <c r="L10" i="6"/>
  <c r="L12" i="6"/>
  <c r="L13" i="6"/>
  <c r="L14" i="6"/>
  <c r="L7" i="6"/>
  <c r="L8" i="7"/>
  <c r="L9" i="7"/>
  <c r="L7" i="7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7" i="1"/>
  <c r="H8" i="3"/>
  <c r="H9" i="3"/>
  <c r="H10" i="3"/>
  <c r="H12" i="3"/>
  <c r="H13" i="3"/>
  <c r="H14" i="3"/>
  <c r="H7" i="3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7" i="8"/>
  <c r="H8" i="8"/>
  <c r="K11" i="6" l="1"/>
  <c r="J11" i="6"/>
  <c r="I11" i="6"/>
  <c r="H11" i="6"/>
  <c r="G11" i="6"/>
  <c r="F11" i="6"/>
  <c r="E11" i="6"/>
  <c r="D11" i="6"/>
  <c r="C11" i="6"/>
  <c r="B11" i="6"/>
  <c r="L11" i="6" s="1"/>
  <c r="K9" i="6"/>
  <c r="J9" i="6"/>
  <c r="I9" i="6"/>
  <c r="H9" i="6"/>
  <c r="G9" i="6"/>
  <c r="F9" i="6"/>
  <c r="E9" i="6"/>
  <c r="D9" i="6"/>
  <c r="C9" i="6"/>
  <c r="L8" i="5" l="1"/>
  <c r="L9" i="5"/>
  <c r="L10" i="5"/>
  <c r="L11" i="5"/>
  <c r="L12" i="5"/>
  <c r="L13" i="5"/>
  <c r="L14" i="5"/>
  <c r="L7" i="5"/>
</calcChain>
</file>

<file path=xl/sharedStrings.xml><?xml version="1.0" encoding="utf-8"?>
<sst xmlns="http://schemas.openxmlformats.org/spreadsheetml/2006/main" count="290" uniqueCount="129">
  <si>
    <t>Novicios- Tabla de posiciones</t>
  </si>
  <si>
    <t>NOMBRE  COMPETIDOR</t>
  </si>
  <si>
    <t>Piezas Capturadas</t>
  </si>
  <si>
    <t>Piezas Válidas</t>
  </si>
  <si>
    <t>Total Pesaje (gramos)</t>
  </si>
  <si>
    <t>Bono por PIEZA</t>
  </si>
  <si>
    <t>Bono por ESPECIE</t>
  </si>
  <si>
    <t>Bono por CUPO</t>
  </si>
  <si>
    <t>Piezas Penalizadas</t>
  </si>
  <si>
    <t>Puntaje Penalizado</t>
  </si>
  <si>
    <t>Verificacion Total (Suma parciales)</t>
  </si>
  <si>
    <t>RUDIMIR RAMIRO ALVAREZ GONZALEZ</t>
  </si>
  <si>
    <t xml:space="preserve">Miguel Collado Oyanadel </t>
  </si>
  <si>
    <t>Luis Nuñez Avello</t>
  </si>
  <si>
    <t>ALEX MARCELO MORALES VIDELA</t>
  </si>
  <si>
    <t>Matias Godoy Atuntaya</t>
  </si>
  <si>
    <t>FELIPE ANDRES VEGA CARREÑO</t>
  </si>
  <si>
    <t>Carlos Ortiz Quezada</t>
  </si>
  <si>
    <t>Manuel Valenzuela Cortez</t>
  </si>
  <si>
    <t>Cristhian Zamora Santelices</t>
  </si>
  <si>
    <t xml:space="preserve">Alexander Escobar Carmona </t>
  </si>
  <si>
    <t>Cristopher  Bady Torreblanca Aguirre</t>
  </si>
  <si>
    <t>Sebastian Isaed Galdames Flores</t>
  </si>
  <si>
    <t>Agustin Espinoza Figueroa</t>
  </si>
  <si>
    <t>Renato Contreras Rivera</t>
  </si>
  <si>
    <t>Total</t>
  </si>
  <si>
    <t>Recolección - Tabla de posiciones</t>
  </si>
  <si>
    <t>Total Especies</t>
  </si>
  <si>
    <t xml:space="preserve"> Total</t>
  </si>
  <si>
    <t xml:space="preserve">Nicolas Yurguevic Miranda </t>
  </si>
  <si>
    <t>PEDRO ENRIQUE RIVEROS RAMIREZ</t>
  </si>
  <si>
    <t>Roberto Mundaca Barrios</t>
  </si>
  <si>
    <t xml:space="preserve">Jorge Vazquez Yurguevic </t>
  </si>
  <si>
    <t>Claudio Hernaldo Figueroa Contreras</t>
  </si>
  <si>
    <t>Miguel Ramirez Gajardo</t>
  </si>
  <si>
    <t>Guillermo Videla Osorio</t>
  </si>
  <si>
    <t>Hugo Zuñiga Zambra</t>
  </si>
  <si>
    <t xml:space="preserve">Herrique Farias Herrera </t>
  </si>
  <si>
    <t>Puntaje 1er dia</t>
  </si>
  <si>
    <t>% JORNADA 1</t>
  </si>
  <si>
    <t>Puntaje 2do dia</t>
  </si>
  <si>
    <t>% JORNADA 2</t>
  </si>
  <si>
    <t>Katherine Gomez Guerra</t>
  </si>
  <si>
    <t>Delia Vargas Easton</t>
  </si>
  <si>
    <t>Valentina Kock Vargas</t>
  </si>
  <si>
    <t>Catalina Garay Cisternas</t>
  </si>
  <si>
    <t>Paz Montenegro</t>
  </si>
  <si>
    <t>Paloma Escarate Veras</t>
  </si>
  <si>
    <t>Martina Fernanda Valle Galvez</t>
  </si>
  <si>
    <t>Sofia Fernanda Perez Contreras</t>
  </si>
  <si>
    <t>Damas - Tabla de posiciones Parcial (Jornada 1)</t>
  </si>
  <si>
    <t>Posicion</t>
  </si>
  <si>
    <t>Damas - Tabla de posiciones Parcial (Jornada 2)</t>
  </si>
  <si>
    <t xml:space="preserve">Jimmy Gómez Guajardo </t>
  </si>
  <si>
    <t xml:space="preserve">Juan Montanare Aracena </t>
  </si>
  <si>
    <t>Mauricio Guido Varela Lagos</t>
  </si>
  <si>
    <t>José Luis Brantt Salazar</t>
  </si>
  <si>
    <t>BALDOMERO MORGADO CANTO</t>
  </si>
  <si>
    <t xml:space="preserve">ALEJANDRO SEGUNDO FLORES </t>
  </si>
  <si>
    <t>Master B - Tabla de posiciones</t>
  </si>
  <si>
    <t>Damas Resumen</t>
  </si>
  <si>
    <t>Master A - Tabla de posiciones</t>
  </si>
  <si>
    <t>Antonio Lazo Lazo</t>
  </si>
  <si>
    <t>Cristian Marin Guzman</t>
  </si>
  <si>
    <t>Herjan Eduardo Torreblanca Cortes</t>
  </si>
  <si>
    <t>Carlos Aquea Alvarez</t>
  </si>
  <si>
    <t>Esteban Sierra Morales</t>
  </si>
  <si>
    <t>Jorge Galanaquis Barrios</t>
  </si>
  <si>
    <t>Leonardo Araya Cortes</t>
  </si>
  <si>
    <t>MIGUEL ANGEL SOTO OSSANDÓN</t>
  </si>
  <si>
    <t>JUAN ESPINA</t>
  </si>
  <si>
    <t>Alexis Baldebenito Avila</t>
  </si>
  <si>
    <t>Nicolás Díaz Diaz</t>
  </si>
  <si>
    <t>Claudio Enrique Valle Figueroa</t>
  </si>
  <si>
    <t>MIGUEL ORLANDO GONZALEZ VEGA</t>
  </si>
  <si>
    <t>Ricardo Maita Orellana</t>
  </si>
  <si>
    <t>Armando Lazo Araya</t>
  </si>
  <si>
    <t>FERNANDO GUTIERREZ SOISSA</t>
  </si>
  <si>
    <t>Fernando Alcaino Armas</t>
  </si>
  <si>
    <t>Ignacio Andres Beiza Brantt</t>
  </si>
  <si>
    <t xml:space="preserve">Fernando Yurguevic Miranda </t>
  </si>
  <si>
    <t>Jose Gomez Vergara</t>
  </si>
  <si>
    <t>Lorenzo Rojas Rivera</t>
  </si>
  <si>
    <t>Raul Leonardo Beiza Brantt</t>
  </si>
  <si>
    <t>Pedro Lay Ahumada</t>
  </si>
  <si>
    <t xml:space="preserve">Eduardo Pizarro Bravo </t>
  </si>
  <si>
    <t>Nicolás Escobar Pezoa</t>
  </si>
  <si>
    <t>José Tomás Espergue Figueroa</t>
  </si>
  <si>
    <t>JORGE EDUARDO BARRAZA CASTILLO</t>
  </si>
  <si>
    <t>Mario Alfredo Tapia Tapia</t>
  </si>
  <si>
    <t>David Cortez</t>
  </si>
  <si>
    <t>Jhoseph Gomez Guerra</t>
  </si>
  <si>
    <t>JOSE LUIS BARRAZA VARGAS</t>
  </si>
  <si>
    <t>ANTONIO RETAMALES VELASQUEZ</t>
  </si>
  <si>
    <t xml:space="preserve">Sebastian Celedon Albayay </t>
  </si>
  <si>
    <t>Fernando Cuello Cortes</t>
  </si>
  <si>
    <t>Rodrigo Gomez Salvo</t>
  </si>
  <si>
    <t>NICOLAS EMILIO SANDOVAL RIVERA</t>
  </si>
  <si>
    <t>JUAN FRANCISCO ZUÑIGA PÉREZ</t>
  </si>
  <si>
    <t>Rodrigo Leiva Zapata</t>
  </si>
  <si>
    <t>Varones Resumen</t>
  </si>
  <si>
    <t>Varones - Tabla de posiciones Parcial (Jornada 1)</t>
  </si>
  <si>
    <t>%</t>
  </si>
  <si>
    <t>Varones - Tabla de posiciones Parcial (Jornada 2)</t>
  </si>
  <si>
    <t>Manuel Alburquenque Castillo</t>
  </si>
  <si>
    <t>NOMBRE  ASOCIACION</t>
  </si>
  <si>
    <t>VARONES</t>
  </si>
  <si>
    <t>DAMAS</t>
  </si>
  <si>
    <t>NOVICIOS</t>
  </si>
  <si>
    <t>MASTER A</t>
  </si>
  <si>
    <t>MASTER B</t>
  </si>
  <si>
    <t>RECOLECCION</t>
  </si>
  <si>
    <t>FOTOGRAFIA</t>
  </si>
  <si>
    <t>ADESUCO</t>
  </si>
  <si>
    <t>ASSNAV</t>
  </si>
  <si>
    <t>ADESUBA</t>
  </si>
  <si>
    <t>IQUIQUE</t>
  </si>
  <si>
    <t>ADEMAT</t>
  </si>
  <si>
    <t>ADESS</t>
  </si>
  <si>
    <t>PUNTAJES POR ASOCIACIÓN</t>
  </si>
  <si>
    <t>Fotografía - Tabla de posiciones</t>
  </si>
  <si>
    <t>Katrina Silva Rojas</t>
  </si>
  <si>
    <t>Leonardo Sepulveda Navarro</t>
  </si>
  <si>
    <t>Raul Esteban Godoy Araya</t>
  </si>
  <si>
    <t>Jorge Quezada Soto</t>
  </si>
  <si>
    <t>Helmo Perez Otiz</t>
  </si>
  <si>
    <t>Diego Hernandez Tirado</t>
  </si>
  <si>
    <t>Cantidad de especies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</si>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</sst>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3" borderId="10" xfId="0" applyFont="1" applyFill="1" applyBorder="1"/>
    <xf numFmtId="3" fontId="3" fillId="4" borderId="10" xfId="0" applyNumberFormat="1" applyFont="1" applyFill="1" applyBorder="1" applyAlignment="1">
      <alignment horizontal="center" vertical="top"/>
    </xf>
    <xf numFmtId="3" fontId="6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164" fontId="3" fillId="4" borderId="10" xfId="2" applyNumberFormat="1" applyFont="1" applyFill="1" applyBorder="1" applyProtection="1"/>
    <xf numFmtId="1" fontId="3" fillId="2" borderId="0" xfId="2" applyNumberFormat="1" applyFont="1" applyFill="1" applyBorder="1" applyProtection="1"/>
    <xf numFmtId="164" fontId="3" fillId="4" borderId="0" xfId="2" applyNumberFormat="1" applyFont="1" applyFill="1" applyBorder="1" applyProtection="1"/>
    <xf numFmtId="164" fontId="3" fillId="2" borderId="0" xfId="2" applyNumberFormat="1" applyFont="1" applyFill="1" applyBorder="1" applyProtection="1"/>
    <xf numFmtId="0" fontId="3" fillId="2" borderId="13" xfId="0" applyFont="1" applyFill="1" applyBorder="1"/>
    <xf numFmtId="0" fontId="3" fillId="2" borderId="14" xfId="0" applyFont="1" applyFill="1" applyBorder="1"/>
    <xf numFmtId="0" fontId="3" fillId="4" borderId="10" xfId="0" applyFont="1" applyFill="1" applyBorder="1" applyAlignment="1">
      <alignment horizontal="center" vertical="top"/>
    </xf>
    <xf numFmtId="0" fontId="3" fillId="5" borderId="0" xfId="0" applyFont="1" applyFill="1"/>
    <xf numFmtId="0" fontId="3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/>
    </xf>
    <xf numFmtId="0" fontId="0" fillId="5" borderId="0" xfId="0" applyFill="1"/>
    <xf numFmtId="0" fontId="6" fillId="5" borderId="0" xfId="0" applyFont="1" applyFill="1"/>
    <xf numFmtId="164" fontId="3" fillId="4" borderId="10" xfId="0" applyNumberFormat="1" applyFont="1" applyFill="1" applyBorder="1"/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5" xfId="0" applyFont="1" applyFill="1" applyBorder="1"/>
    <xf numFmtId="164" fontId="8" fillId="6" borderId="10" xfId="2" applyNumberFormat="1" applyFont="1" applyFill="1" applyBorder="1" applyProtection="1"/>
    <xf numFmtId="164" fontId="8" fillId="6" borderId="0" xfId="2" applyNumberFormat="1" applyFont="1" applyFill="1" applyBorder="1" applyProtection="1"/>
    <xf numFmtId="0" fontId="3" fillId="3" borderId="3" xfId="0" applyFont="1" applyFill="1" applyBorder="1"/>
    <xf numFmtId="164" fontId="3" fillId="4" borderId="10" xfId="2" applyNumberFormat="1" applyFont="1" applyFill="1" applyBorder="1"/>
    <xf numFmtId="164" fontId="3" fillId="4" borderId="0" xfId="2" applyNumberFormat="1" applyFont="1" applyFill="1" applyBorder="1"/>
    <xf numFmtId="164" fontId="0" fillId="0" borderId="0" xfId="2" applyNumberFormat="1" applyFont="1"/>
    <xf numFmtId="164" fontId="0" fillId="0" borderId="0" xfId="0" applyNumberFormat="1"/>
    <xf numFmtId="41" fontId="0" fillId="0" borderId="0" xfId="1" applyFont="1"/>
    <xf numFmtId="0" fontId="3" fillId="2" borderId="16" xfId="0" applyFont="1" applyFill="1" applyBorder="1"/>
    <xf numFmtId="0" fontId="3" fillId="2" borderId="17" xfId="0" applyFont="1" applyFill="1" applyBorder="1"/>
    <xf numFmtId="0" fontId="6" fillId="2" borderId="17" xfId="0" applyFont="1" applyFill="1" applyBorder="1"/>
    <xf numFmtId="0" fontId="3" fillId="2" borderId="18" xfId="0" applyFont="1" applyFill="1" applyBorder="1"/>
    <xf numFmtId="0" fontId="0" fillId="2" borderId="0" xfId="0" applyFill="1"/>
    <xf numFmtId="0" fontId="5" fillId="3" borderId="7" xfId="0" applyFont="1" applyFill="1" applyBorder="1" applyAlignment="1" applyProtection="1">
      <alignment horizontal="center" vertical="center" wrapText="1" shrinkToFit="1"/>
      <protection hidden="1"/>
    </xf>
    <xf numFmtId="0" fontId="5" fillId="3" borderId="9" xfId="0" applyFont="1" applyFill="1" applyBorder="1" applyAlignment="1" applyProtection="1">
      <alignment horizontal="center" vertical="center" wrapText="1" shrinkToFit="1"/>
      <protection hidden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5" fillId="3" borderId="9" xfId="0" applyFont="1" applyFill="1" applyBorder="1" applyAlignment="1" applyProtection="1">
      <alignment horizontal="center" vertical="center" shrinkToFit="1"/>
      <protection hidden="1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 shrinkToFit="1"/>
      <protection hidden="1"/>
    </xf>
    <xf numFmtId="0" fontId="7" fillId="3" borderId="9" xfId="0" applyFont="1" applyFill="1" applyBorder="1" applyAlignment="1" applyProtection="1">
      <alignment horizontal="center" vertical="center" shrinkToFit="1"/>
      <protection hidden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BAA5DE-1762-4796-AFF9-5A7724CD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C68F-FCC6-4A3C-8740-A7A1976A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F96B87-96D5-4344-815F-351109D02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723900</xdr:colOff>
      <xdr:row>4</xdr:row>
      <xdr:rowOff>185809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71C902-31AC-467B-AE8D-42B6CFA0B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65C204-68ED-4F37-9C5F-AA7D9683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723900</xdr:colOff>
      <xdr:row>4</xdr:row>
      <xdr:rowOff>176284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DA12B-0CF9-4AE4-8673-2CD79F20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28600"/>
          <a:ext cx="685800" cy="7096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723900</xdr:colOff>
      <xdr:row>4</xdr:row>
      <xdr:rowOff>195334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9448D-75CA-4E8D-8486-80C367510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28600"/>
          <a:ext cx="685800" cy="719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6DC42C-8D1B-4497-8B22-5000C29A7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FEC065-CAD2-4D92-8FAE-02329129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E9B11B-0ABC-442F-8FFC-63D12C26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951259-54E5-4752-8CF1-49010EC2C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723900</xdr:colOff>
      <xdr:row>3</xdr:row>
      <xdr:rowOff>185809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7FD85D-9125-48B4-A636-8B981F218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685800" cy="719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BASE%20DE%20DATOS%20COMPETIDORES%20NACIONAL%20NAUTILUS%20(3).xlsx" TargetMode="External"/><Relationship Id="rId1" Type="http://schemas.openxmlformats.org/officeDocument/2006/relationships/externalLinkPath" Target="/Users/usuario/Downloads/BASE%20DE%20DATOS%20COMPETIDORES%20NACIONAL%20NAUTILUS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lanilla%20de%20pesca%20Nacional%20Nautilus\TERMINADO\MASTER%20B%20-%20Planilla%20Pesca.xlsx" TargetMode="External"/><Relationship Id="rId1" Type="http://schemas.openxmlformats.org/officeDocument/2006/relationships/externalLinkPath" Target="MASTER%20B%20-%20Planilla%20Pes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">
          <cell r="B3" t="str">
            <v>Leonardo Araya Cortes</v>
          </cell>
          <cell r="C3" t="str">
            <v>15.055.768-2</v>
          </cell>
          <cell r="D3" t="str">
            <v xml:space="preserve">VARONES </v>
          </cell>
          <cell r="E3" t="str">
            <v>ADESUCO</v>
          </cell>
          <cell r="F3" t="str">
            <v>AL DIA</v>
          </cell>
          <cell r="G3" t="str">
            <v>AL DIA</v>
          </cell>
        </row>
        <row r="4">
          <cell r="B4" t="str">
            <v>Jorge Galanaquis Barrios</v>
          </cell>
          <cell r="C4" t="str">
            <v>10.789.618-K</v>
          </cell>
          <cell r="D4" t="str">
            <v xml:space="preserve">VARONES </v>
          </cell>
          <cell r="E4" t="str">
            <v>ADESUCO</v>
          </cell>
          <cell r="F4" t="str">
            <v>AL DIA</v>
          </cell>
          <cell r="G4" t="str">
            <v>AL DIA</v>
          </cell>
        </row>
        <row r="5">
          <cell r="B5" t="str">
            <v>Carlos Aquea Alvarez</v>
          </cell>
          <cell r="C5" t="str">
            <v>14.385.008-0</v>
          </cell>
          <cell r="D5" t="str">
            <v xml:space="preserve">VARONES </v>
          </cell>
          <cell r="E5" t="str">
            <v>ADESUCO</v>
          </cell>
          <cell r="F5" t="str">
            <v>AL DIA</v>
          </cell>
          <cell r="G5" t="str">
            <v>AL DIA</v>
          </cell>
        </row>
        <row r="6">
          <cell r="B6" t="str">
            <v>Ricardo Maita Orellana</v>
          </cell>
          <cell r="C6" t="str">
            <v>15.038.339-0</v>
          </cell>
          <cell r="D6" t="str">
            <v xml:space="preserve">VARONES </v>
          </cell>
          <cell r="E6" t="str">
            <v>ADESUCO</v>
          </cell>
          <cell r="F6" t="str">
            <v>AL DIA</v>
          </cell>
          <cell r="G6" t="str">
            <v>AL DIA</v>
          </cell>
        </row>
        <row r="7">
          <cell r="B7" t="str">
            <v>Nicolás Díaz Diaz</v>
          </cell>
          <cell r="C7" t="str">
            <v>20.006.628-6</v>
          </cell>
          <cell r="D7" t="str">
            <v xml:space="preserve">VARONES </v>
          </cell>
          <cell r="E7" t="str">
            <v>ADESUCO</v>
          </cell>
          <cell r="F7" t="str">
            <v>AL DIA</v>
          </cell>
          <cell r="G7" t="str">
            <v>AL DIA</v>
          </cell>
        </row>
        <row r="8">
          <cell r="B8" t="str">
            <v>Alexis Baldebenito Avila</v>
          </cell>
          <cell r="C8" t="str">
            <v>15.048.019-1</v>
          </cell>
          <cell r="D8" t="str">
            <v xml:space="preserve">VARONES </v>
          </cell>
          <cell r="E8" t="str">
            <v>ADESUCO</v>
          </cell>
          <cell r="F8" t="str">
            <v>AL DIA</v>
          </cell>
          <cell r="G8" t="str">
            <v>AL DIA</v>
          </cell>
        </row>
        <row r="9">
          <cell r="B9" t="str">
            <v>Armando Lazo Araya</v>
          </cell>
          <cell r="C9" t="str">
            <v>16.580.281-0</v>
          </cell>
          <cell r="D9" t="str">
            <v xml:space="preserve">VARONES </v>
          </cell>
          <cell r="E9" t="str">
            <v>ADESUCO</v>
          </cell>
          <cell r="F9" t="str">
            <v>AL DIA</v>
          </cell>
          <cell r="G9" t="str">
            <v>AL DIA</v>
          </cell>
        </row>
        <row r="10">
          <cell r="B10" t="str">
            <v>David Cortes Vega</v>
          </cell>
          <cell r="C10" t="str">
            <v>19.505.171-2</v>
          </cell>
          <cell r="D10" t="str">
            <v xml:space="preserve">VARONES </v>
          </cell>
          <cell r="E10" t="str">
            <v>ADESUCO</v>
          </cell>
          <cell r="F10" t="str">
            <v>AL DIA</v>
          </cell>
          <cell r="G10" t="str">
            <v>AL DIA</v>
          </cell>
        </row>
        <row r="11">
          <cell r="B11" t="str">
            <v>Fernando Cuello Cortes</v>
          </cell>
          <cell r="C11" t="str">
            <v>17.330.767-5</v>
          </cell>
          <cell r="D11" t="str">
            <v xml:space="preserve">VARONES </v>
          </cell>
          <cell r="E11" t="str">
            <v>ADESUCO</v>
          </cell>
          <cell r="F11" t="str">
            <v>AL DIA</v>
          </cell>
          <cell r="G11" t="str">
            <v>AL DIA</v>
          </cell>
        </row>
        <row r="12">
          <cell r="B12" t="str">
            <v>Cristhian Zamora Santelices</v>
          </cell>
          <cell r="C12" t="str">
            <v>12.861.072-3</v>
          </cell>
          <cell r="D12" t="str">
            <v xml:space="preserve">NOVICIOS </v>
          </cell>
          <cell r="E12" t="str">
            <v>ADESUCO</v>
          </cell>
          <cell r="F12" t="str">
            <v>AL DIA</v>
          </cell>
          <cell r="G12" t="str">
            <v>AL DIA</v>
          </cell>
        </row>
        <row r="13">
          <cell r="B13" t="str">
            <v>Manuel Valenzuela Cortez</v>
          </cell>
          <cell r="C13" t="str">
            <v>16.127.398-8</v>
          </cell>
          <cell r="D13" t="str">
            <v xml:space="preserve">NOVICIOS </v>
          </cell>
          <cell r="E13" t="str">
            <v>ADESUCO</v>
          </cell>
          <cell r="F13" t="str">
            <v>AL DIA</v>
          </cell>
          <cell r="G13" t="str">
            <v>AL DIA</v>
          </cell>
        </row>
        <row r="14">
          <cell r="B14" t="str">
            <v>Matias Godoy Atuntaya</v>
          </cell>
          <cell r="C14" t="str">
            <v>18.774.119-K</v>
          </cell>
          <cell r="D14" t="str">
            <v xml:space="preserve">NOVICIOS </v>
          </cell>
          <cell r="E14" t="str">
            <v>ADESUCO</v>
          </cell>
          <cell r="F14" t="str">
            <v>AL DIA</v>
          </cell>
          <cell r="G14" t="str">
            <v>AL DIA</v>
          </cell>
        </row>
        <row r="15">
          <cell r="B15" t="str">
            <v>Antonio Lazo Lazo</v>
          </cell>
          <cell r="C15" t="str">
            <v>12.030.921-8</v>
          </cell>
          <cell r="D15" t="str">
            <v>MASTER A</v>
          </cell>
          <cell r="E15" t="str">
            <v>ADESUCO</v>
          </cell>
          <cell r="F15" t="str">
            <v>AL DIA</v>
          </cell>
          <cell r="G15" t="str">
            <v>AL DIA</v>
          </cell>
        </row>
        <row r="16">
          <cell r="B16" t="str">
            <v>Cristian Marin Guzman</v>
          </cell>
          <cell r="C16" t="str">
            <v>9.569.601-5</v>
          </cell>
          <cell r="D16" t="str">
            <v>MASTER A</v>
          </cell>
          <cell r="E16" t="str">
            <v>ADESUCO</v>
          </cell>
          <cell r="F16" t="str">
            <v>CONSULTAR</v>
          </cell>
          <cell r="G16" t="str">
            <v>CONSULTAR</v>
          </cell>
        </row>
        <row r="17">
          <cell r="B17" t="str">
            <v>Manuel Alburquenque Castillo</v>
          </cell>
          <cell r="C17" t="str">
            <v>10.182.683-K</v>
          </cell>
          <cell r="D17" t="str">
            <v>MASTER B</v>
          </cell>
          <cell r="E17" t="str">
            <v>ADESUCO</v>
          </cell>
          <cell r="F17" t="str">
            <v>CONSULTAR</v>
          </cell>
          <cell r="G17" t="str">
            <v>CONSULTAR</v>
          </cell>
        </row>
        <row r="18">
          <cell r="B18" t="str">
            <v>Guillermo Videla Osorio</v>
          </cell>
          <cell r="C18" t="str">
            <v>12.814.726-8</v>
          </cell>
          <cell r="D18" t="str">
            <v xml:space="preserve">RECOLECCION </v>
          </cell>
          <cell r="E18" t="str">
            <v>ADESUCO</v>
          </cell>
          <cell r="F18" t="str">
            <v>AL DIA</v>
          </cell>
          <cell r="G18" t="str">
            <v>AL DIA</v>
          </cell>
        </row>
        <row r="19">
          <cell r="B19" t="str">
            <v>Hugo Zuñiga Zambra</v>
          </cell>
          <cell r="C19" t="str">
            <v>13.973.869-1</v>
          </cell>
          <cell r="D19" t="str">
            <v xml:space="preserve">RECOLECCION </v>
          </cell>
          <cell r="E19" t="str">
            <v>ADESUCO</v>
          </cell>
          <cell r="F19" t="str">
            <v>AL DIA</v>
          </cell>
          <cell r="G19" t="str">
            <v>AL DIA</v>
          </cell>
        </row>
        <row r="20">
          <cell r="B20" t="str">
            <v>Roberto Mundaca Barrios</v>
          </cell>
          <cell r="C20" t="str">
            <v>15.595.793-K</v>
          </cell>
          <cell r="D20" t="str">
            <v xml:space="preserve">RECOLECCION </v>
          </cell>
          <cell r="E20" t="str">
            <v>ADESUCO</v>
          </cell>
          <cell r="F20" t="str">
            <v>AL DIA</v>
          </cell>
          <cell r="G20" t="str">
            <v>AL DIA</v>
          </cell>
        </row>
        <row r="21">
          <cell r="B21" t="str">
            <v>Diego Hernandez Tirado</v>
          </cell>
          <cell r="C21" t="str">
            <v>15.053.170-5</v>
          </cell>
          <cell r="D21" t="str">
            <v>FOTOGRAFIA</v>
          </cell>
          <cell r="E21" t="str">
            <v>ADESUCO</v>
          </cell>
          <cell r="F21" t="str">
            <v>AL DIA</v>
          </cell>
          <cell r="G21" t="str">
            <v>AL DIA</v>
          </cell>
        </row>
        <row r="22">
          <cell r="B22" t="str">
            <v>Helmo Perez Otiz</v>
          </cell>
          <cell r="C22" t="str">
            <v>8.727.894-8</v>
          </cell>
          <cell r="D22" t="str">
            <v>FOTOGRAFIA</v>
          </cell>
          <cell r="E22" t="str">
            <v>ADESUCO</v>
          </cell>
          <cell r="F22" t="str">
            <v>AL DIA</v>
          </cell>
          <cell r="G22" t="str">
            <v>AL DIA</v>
          </cell>
        </row>
        <row r="23">
          <cell r="B23" t="str">
            <v>Jorge Quezada Soto</v>
          </cell>
          <cell r="C23" t="str">
            <v>12.239.343-7</v>
          </cell>
          <cell r="D23" t="str">
            <v>FOTOGRAFIA</v>
          </cell>
          <cell r="E23" t="str">
            <v>ADESUCO</v>
          </cell>
          <cell r="F23" t="str">
            <v>AL DIA</v>
          </cell>
          <cell r="G23" t="str">
            <v>AL DIA</v>
          </cell>
        </row>
        <row r="24">
          <cell r="B24" t="str">
            <v>Jorge Zepeda cortes</v>
          </cell>
          <cell r="C24" t="str">
            <v>16053155-k</v>
          </cell>
          <cell r="D24" t="str">
            <v>CAPITAN DE EQUIPO</v>
          </cell>
          <cell r="E24" t="str">
            <v>ADESUCO</v>
          </cell>
          <cell r="F24" t="str">
            <v>NO APLICA</v>
          </cell>
          <cell r="G24" t="str">
            <v>NO APLICA</v>
          </cell>
        </row>
        <row r="25">
          <cell r="B25" t="str">
            <v xml:space="preserve">Andres Lazo Alameda </v>
          </cell>
          <cell r="C25" t="str">
            <v>14.401.504-5</v>
          </cell>
          <cell r="D25" t="str">
            <v>DIRIGENTE</v>
          </cell>
          <cell r="E25" t="str">
            <v>ADESUCO</v>
          </cell>
          <cell r="F25" t="str">
            <v>NO APLICA</v>
          </cell>
          <cell r="G25" t="str">
            <v>NO APLICA</v>
          </cell>
        </row>
        <row r="26">
          <cell r="B26" t="str">
            <v>Yerko Peña Moreno</v>
          </cell>
          <cell r="C26" t="str">
            <v>15594967-8</v>
          </cell>
          <cell r="D26" t="str">
            <v>DIRIGENTE</v>
          </cell>
          <cell r="E26" t="str">
            <v>ADESUCO</v>
          </cell>
          <cell r="F26" t="str">
            <v>NO APLICA</v>
          </cell>
          <cell r="G26" t="str">
            <v>NO APLICA</v>
          </cell>
        </row>
        <row r="27">
          <cell r="B27" t="str">
            <v xml:space="preserve">Michael Gonzalez </v>
          </cell>
          <cell r="C27" t="str">
            <v>15.845.347-9</v>
          </cell>
          <cell r="D27" t="str">
            <v>DIRIGENTE</v>
          </cell>
          <cell r="E27" t="str">
            <v>ADESUCO</v>
          </cell>
          <cell r="F27" t="str">
            <v>NO APLICA</v>
          </cell>
          <cell r="G27" t="str">
            <v>NO APLICA</v>
          </cell>
        </row>
        <row r="28">
          <cell r="B28" t="str">
            <v>Paz Ahumada Chuang</v>
          </cell>
          <cell r="C28" t="str">
            <v>18.622.077-3</v>
          </cell>
          <cell r="D28" t="str">
            <v>DAMA</v>
          </cell>
          <cell r="E28" t="str">
            <v>ADESUCO</v>
          </cell>
          <cell r="F28" t="str">
            <v>AL DIA</v>
          </cell>
          <cell r="G28" t="str">
            <v>AL DIA</v>
          </cell>
        </row>
        <row r="29">
          <cell r="B29" t="str">
            <v>Pedro Lay Ahumada</v>
          </cell>
          <cell r="C29" t="str">
            <v xml:space="preserve"> 9.745.953-3</v>
          </cell>
          <cell r="D29" t="str">
            <v>VARONES</v>
          </cell>
          <cell r="E29" t="str">
            <v>IQUIQUE</v>
          </cell>
          <cell r="F29" t="str">
            <v>AL DIA</v>
          </cell>
          <cell r="G29" t="str">
            <v>AL DIA</v>
          </cell>
        </row>
        <row r="30">
          <cell r="B30" t="str">
            <v xml:space="preserve">Eduardo Pizarro Bravo </v>
          </cell>
          <cell r="C30" t="str">
            <v>11.205.056-k</v>
          </cell>
          <cell r="D30" t="str">
            <v>VARONES</v>
          </cell>
          <cell r="E30" t="str">
            <v>IQUIQUE</v>
          </cell>
          <cell r="F30" t="str">
            <v>AL DIA</v>
          </cell>
          <cell r="G30" t="str">
            <v>AL DIA</v>
          </cell>
        </row>
        <row r="31">
          <cell r="B31" t="str">
            <v xml:space="preserve">Sebastian Celedon Albayay </v>
          </cell>
          <cell r="C31" t="str">
            <v>14.105.705-7</v>
          </cell>
          <cell r="D31" t="str">
            <v>VARONES</v>
          </cell>
          <cell r="E31" t="str">
            <v>IQUIQUE</v>
          </cell>
          <cell r="F31" t="str">
            <v>AL DIA</v>
          </cell>
          <cell r="G31" t="str">
            <v>AL DIA</v>
          </cell>
        </row>
        <row r="32">
          <cell r="B32" t="str">
            <v xml:space="preserve">Fernando Yurguevic Miranda </v>
          </cell>
          <cell r="C32" t="str">
            <v>11.613.126-9</v>
          </cell>
          <cell r="D32" t="str">
            <v>VARONES</v>
          </cell>
          <cell r="E32" t="str">
            <v>IQUIQUE</v>
          </cell>
          <cell r="F32" t="str">
            <v>AL DIA</v>
          </cell>
          <cell r="G32" t="str">
            <v>AL DIA</v>
          </cell>
        </row>
        <row r="33">
          <cell r="B33" t="str">
            <v xml:space="preserve">Nicolas Yurguevic Miranda </v>
          </cell>
          <cell r="C33" t="str">
            <v>8.198.933-8</v>
          </cell>
          <cell r="D33" t="str">
            <v>RECOLECCION</v>
          </cell>
          <cell r="E33" t="str">
            <v>IQUIQUE</v>
          </cell>
          <cell r="F33" t="str">
            <v>AL DIA</v>
          </cell>
          <cell r="G33" t="str">
            <v>AL DIA</v>
          </cell>
        </row>
        <row r="34">
          <cell r="B34" t="str">
            <v xml:space="preserve">Jorge Vazquez Yurguevic </v>
          </cell>
          <cell r="C34" t="str">
            <v>21.335.170-2</v>
          </cell>
          <cell r="D34" t="str">
            <v>RECOLECCION</v>
          </cell>
          <cell r="E34" t="str">
            <v>IQUIQUE</v>
          </cell>
          <cell r="F34" t="str">
            <v>AL DIA</v>
          </cell>
          <cell r="G34" t="str">
            <v>AL DIA</v>
          </cell>
        </row>
        <row r="35">
          <cell r="B35" t="str">
            <v xml:space="preserve">Herrique Farias Herrera </v>
          </cell>
          <cell r="C35" t="str">
            <v>6.769.733-2</v>
          </cell>
          <cell r="D35" t="str">
            <v>RECOLECCION</v>
          </cell>
          <cell r="E35" t="str">
            <v>IQUIQUE</v>
          </cell>
          <cell r="F35" t="str">
            <v>AL DIA</v>
          </cell>
          <cell r="G35" t="str">
            <v>AL DIA</v>
          </cell>
        </row>
        <row r="36">
          <cell r="B36" t="str">
            <v>Luis Muñoz Aracena</v>
          </cell>
          <cell r="C36" t="str">
            <v xml:space="preserve"> 8.495.414-4</v>
          </cell>
          <cell r="D36" t="str">
            <v>MASTER B</v>
          </cell>
          <cell r="E36" t="str">
            <v>IQUIQUE</v>
          </cell>
          <cell r="F36" t="str">
            <v>AL DIA</v>
          </cell>
          <cell r="G36" t="str">
            <v>AL DIA</v>
          </cell>
        </row>
        <row r="37">
          <cell r="B37" t="str">
            <v xml:space="preserve">Jimmy Gómez Guajardo </v>
          </cell>
          <cell r="C37" t="str">
            <v>9.543.261-1</v>
          </cell>
          <cell r="D37" t="str">
            <v>MASTER B</v>
          </cell>
          <cell r="E37" t="str">
            <v>IQUIQUE</v>
          </cell>
          <cell r="F37" t="str">
            <v>AL DIA</v>
          </cell>
          <cell r="G37" t="str">
            <v>AL DIA</v>
          </cell>
        </row>
        <row r="38">
          <cell r="B38" t="str">
            <v xml:space="preserve">Juan Montanare Aracena </v>
          </cell>
          <cell r="C38" t="str">
            <v>8.444.705-6</v>
          </cell>
          <cell r="D38" t="str">
            <v>MASTER B</v>
          </cell>
          <cell r="E38" t="str">
            <v>IQUIQUE</v>
          </cell>
          <cell r="F38" t="str">
            <v>AL DIA</v>
          </cell>
          <cell r="G38" t="str">
            <v>AL DIA</v>
          </cell>
        </row>
        <row r="39">
          <cell r="B39" t="str">
            <v>Luis Nuñez Avello</v>
          </cell>
          <cell r="C39" t="str">
            <v xml:space="preserve"> 15.018.647-1</v>
          </cell>
          <cell r="D39" t="str">
            <v xml:space="preserve">NOVICIOS </v>
          </cell>
          <cell r="E39" t="str">
            <v>IQUIQUE</v>
          </cell>
          <cell r="F39" t="str">
            <v>AL DIA</v>
          </cell>
          <cell r="G39" t="str">
            <v>AL DIA</v>
          </cell>
        </row>
        <row r="40">
          <cell r="B40" t="str">
            <v xml:space="preserve">Miguel Collado Oyanadel </v>
          </cell>
          <cell r="C40" t="str">
            <v>17.276.052-k</v>
          </cell>
          <cell r="D40" t="str">
            <v xml:space="preserve">NOVICIOS </v>
          </cell>
          <cell r="E40" t="str">
            <v>IQUIQUE</v>
          </cell>
          <cell r="F40" t="str">
            <v>AL DIA</v>
          </cell>
          <cell r="G40" t="str">
            <v>AL DIA</v>
          </cell>
        </row>
        <row r="41">
          <cell r="B41" t="str">
            <v xml:space="preserve">Alexander Escobar Carmona </v>
          </cell>
          <cell r="C41" t="str">
            <v>21.787.924-8</v>
          </cell>
          <cell r="D41" t="str">
            <v xml:space="preserve">NOVICIOS </v>
          </cell>
          <cell r="E41" t="str">
            <v>IQUIQUE</v>
          </cell>
          <cell r="F41" t="str">
            <v>AL DIA</v>
          </cell>
          <cell r="G41" t="str">
            <v>AL DIA</v>
          </cell>
        </row>
        <row r="42">
          <cell r="B42" t="str">
            <v xml:space="preserve">Domingo Maraboli Vivanco </v>
          </cell>
          <cell r="C42" t="str">
            <v>6.832.806-3</v>
          </cell>
          <cell r="D42" t="str">
            <v>DIRIGENTE</v>
          </cell>
          <cell r="E42" t="str">
            <v>IQUIQUE</v>
          </cell>
          <cell r="F42" t="str">
            <v>NO APLICA</v>
          </cell>
          <cell r="G42" t="str">
            <v>NO APLICA</v>
          </cell>
        </row>
        <row r="43">
          <cell r="B43" t="str">
            <v>Maritza Quiñones Lopez</v>
          </cell>
          <cell r="C43" t="str">
            <v xml:space="preserve"> 9.734.690-9</v>
          </cell>
          <cell r="D43" t="str">
            <v>DIRIGENTE</v>
          </cell>
          <cell r="E43" t="str">
            <v>IQUIQUE</v>
          </cell>
          <cell r="F43" t="str">
            <v>NO APLICA</v>
          </cell>
          <cell r="G43" t="str">
            <v>NO APLICA</v>
          </cell>
        </row>
        <row r="44">
          <cell r="B44" t="str">
            <v xml:space="preserve">Pedro Castillo Correa </v>
          </cell>
          <cell r="C44" t="str">
            <v>7.917.798-9</v>
          </cell>
          <cell r="D44" t="str">
            <v>CAPITAN DE EQUIPO</v>
          </cell>
          <cell r="E44" t="str">
            <v>IQUIQUE</v>
          </cell>
          <cell r="F44" t="str">
            <v>NO APLICA</v>
          </cell>
          <cell r="G44" t="str">
            <v>NO APLICA</v>
          </cell>
        </row>
        <row r="45">
          <cell r="B45" t="str">
            <v>Ignacio Andres Beiza Brantt</v>
          </cell>
          <cell r="C45" t="str">
            <v>16505027-4</v>
          </cell>
          <cell r="D45" t="str">
            <v>VARONES</v>
          </cell>
          <cell r="E45" t="str">
            <v>ASSNAV</v>
          </cell>
          <cell r="F45" t="str">
            <v>AL DIA</v>
          </cell>
          <cell r="G45" t="str">
            <v>S3/CHI/18/0028/N</v>
          </cell>
        </row>
        <row r="46">
          <cell r="B46" t="str">
            <v>Mauricio Guido Varela Lagos</v>
          </cell>
          <cell r="C46" t="str">
            <v>9211953-K</v>
          </cell>
          <cell r="D46" t="str">
            <v>MASTER B</v>
          </cell>
          <cell r="E46" t="str">
            <v>ASSNAV</v>
          </cell>
          <cell r="F46" t="str">
            <v>AL DIA</v>
          </cell>
          <cell r="G46" t="str">
            <v>S3/CHI/1900045</v>
          </cell>
        </row>
        <row r="47">
          <cell r="B47" t="str">
            <v>Martina Fernanda Valle Galvez</v>
          </cell>
          <cell r="C47" t="str">
            <v>21592152-2</v>
          </cell>
          <cell r="D47" t="str">
            <v>DAMA</v>
          </cell>
          <cell r="E47" t="str">
            <v>ASSNAV</v>
          </cell>
          <cell r="F47" t="str">
            <v>AL DIA</v>
          </cell>
          <cell r="G47" t="str">
            <v>S3/CHI/19/00052/N</v>
          </cell>
        </row>
        <row r="48">
          <cell r="B48" t="str">
            <v>Claudio Enrique Valle Figueroa</v>
          </cell>
          <cell r="C48" t="str">
            <v>13760022-6</v>
          </cell>
          <cell r="D48" t="str">
            <v>VARONES</v>
          </cell>
          <cell r="E48" t="str">
            <v>ASSNAV</v>
          </cell>
          <cell r="F48" t="str">
            <v>AL DIA</v>
          </cell>
          <cell r="G48" t="str">
            <v>CMAS/I2/CHI/000031</v>
          </cell>
        </row>
        <row r="49">
          <cell r="B49" t="str">
            <v>Herjan Eduardo Torreblanca Cortes</v>
          </cell>
          <cell r="C49" t="str">
            <v>12062549-7</v>
          </cell>
          <cell r="D49" t="str">
            <v>MASTER A</v>
          </cell>
          <cell r="E49" t="str">
            <v>ASSNAV</v>
          </cell>
          <cell r="F49" t="str">
            <v>AL DIA</v>
          </cell>
          <cell r="G49" t="str">
            <v>S3/CHI/13/00035/N</v>
          </cell>
        </row>
        <row r="50">
          <cell r="B50" t="str">
            <v>Claudio Hernaldo Figueroa Contreras</v>
          </cell>
          <cell r="C50" t="str">
            <v>13538606-5</v>
          </cell>
          <cell r="D50" t="str">
            <v>RECOLECCION</v>
          </cell>
          <cell r="E50" t="str">
            <v>ASSNAV</v>
          </cell>
          <cell r="F50" t="str">
            <v>AL DIA</v>
          </cell>
          <cell r="G50" t="str">
            <v>CMAS/12/CHI/000055</v>
          </cell>
        </row>
        <row r="51">
          <cell r="B51" t="str">
            <v>Cristopher  Bady Torreblanca Aguirre</v>
          </cell>
          <cell r="C51" t="str">
            <v>16330345-0</v>
          </cell>
          <cell r="D51" t="str">
            <v>NOVICIOS</v>
          </cell>
          <cell r="E51" t="str">
            <v>ASSNAV</v>
          </cell>
          <cell r="F51" t="str">
            <v>AL DIA</v>
          </cell>
          <cell r="G51" t="str">
            <v>CMAS/12/CHI/00088</v>
          </cell>
        </row>
        <row r="52">
          <cell r="B52" t="str">
            <v>Sebastian Isaed Galdames Flores</v>
          </cell>
          <cell r="C52" t="str">
            <v>21451515-6</v>
          </cell>
          <cell r="D52" t="str">
            <v>NOVICIOS</v>
          </cell>
          <cell r="E52" t="str">
            <v>ASSNAV</v>
          </cell>
          <cell r="F52" t="str">
            <v>AL DIA</v>
          </cell>
          <cell r="G52" t="str">
            <v xml:space="preserve">TRAMITACION </v>
          </cell>
        </row>
        <row r="53">
          <cell r="B53" t="str">
            <v>Raul Esteban Godoy Araya</v>
          </cell>
          <cell r="C53" t="str">
            <v xml:space="preserve">15679083-4 </v>
          </cell>
          <cell r="D53" t="str">
            <v>FOTOGRAFIA</v>
          </cell>
          <cell r="E53" t="str">
            <v>ASSNAV</v>
          </cell>
          <cell r="F53" t="str">
            <v>AL DIA</v>
          </cell>
          <cell r="G53" t="str">
            <v xml:space="preserve">TRAMITACION </v>
          </cell>
        </row>
        <row r="54">
          <cell r="B54" t="str">
            <v>Sofia Fernanda Perez Contreras</v>
          </cell>
          <cell r="C54" t="str">
            <v>18921870-2</v>
          </cell>
          <cell r="D54" t="str">
            <v>DAMA</v>
          </cell>
          <cell r="E54" t="str">
            <v>ASSNAV</v>
          </cell>
          <cell r="F54" t="str">
            <v>AL DIA</v>
          </cell>
          <cell r="G54" t="str">
            <v xml:space="preserve">TRAMITACION </v>
          </cell>
        </row>
        <row r="55">
          <cell r="B55" t="str">
            <v>Agustin Espinoza Figueroa</v>
          </cell>
          <cell r="C55" t="str">
            <v>22316277-0</v>
          </cell>
          <cell r="D55" t="str">
            <v>NOVICIOS</v>
          </cell>
          <cell r="E55" t="str">
            <v>ASSNAV</v>
          </cell>
          <cell r="F55" t="str">
            <v>AL DIA</v>
          </cell>
          <cell r="G55" t="str">
            <v xml:space="preserve">TRAMITACION </v>
          </cell>
        </row>
        <row r="56">
          <cell r="B56" t="str">
            <v>Rodrigo Gomez Salvo</v>
          </cell>
          <cell r="C56" t="str">
            <v>16798760-5</v>
          </cell>
          <cell r="D56" t="str">
            <v>VARONES</v>
          </cell>
          <cell r="E56" t="str">
            <v>ASSNAV</v>
          </cell>
          <cell r="F56" t="str">
            <v>AL DIA</v>
          </cell>
          <cell r="G56" t="str">
            <v>CMAS/12/CHI/00062</v>
          </cell>
        </row>
        <row r="57">
          <cell r="B57" t="str">
            <v>Raul Leonardo Beiza Brantt</v>
          </cell>
          <cell r="C57" t="str">
            <v>13978552-5</v>
          </cell>
          <cell r="D57" t="str">
            <v>VARONES</v>
          </cell>
          <cell r="E57" t="str">
            <v>ASSNAV</v>
          </cell>
          <cell r="F57" t="str">
            <v>AL DIA</v>
          </cell>
          <cell r="G57" t="str">
            <v>S3/CHI/12/00030/N</v>
          </cell>
        </row>
        <row r="58">
          <cell r="B58" t="str">
            <v>Fernando Alcaino Armas</v>
          </cell>
          <cell r="C58" t="str">
            <v>16303644-4</v>
          </cell>
          <cell r="D58" t="str">
            <v>VARONES</v>
          </cell>
          <cell r="E58" t="str">
            <v>ASSNAV</v>
          </cell>
          <cell r="F58" t="str">
            <v>AL DIA</v>
          </cell>
          <cell r="G58" t="str">
            <v xml:space="preserve">TRAMITACION </v>
          </cell>
        </row>
        <row r="59">
          <cell r="B59" t="str">
            <v>Rodrigo Leiva Zapata</v>
          </cell>
          <cell r="C59" t="str">
            <v>13.750.560-6</v>
          </cell>
          <cell r="D59" t="str">
            <v>VARONES</v>
          </cell>
          <cell r="E59" t="str">
            <v>ASSNAV</v>
          </cell>
          <cell r="F59" t="str">
            <v>AL DIA</v>
          </cell>
          <cell r="G59" t="str">
            <v xml:space="preserve">TRAMITACION </v>
          </cell>
        </row>
        <row r="60">
          <cell r="B60" t="str">
            <v>Leonardo Sepulveda Navarro</v>
          </cell>
          <cell r="C60" t="str">
            <v>12662635-5</v>
          </cell>
          <cell r="D60" t="str">
            <v>FOTOGRAFIA</v>
          </cell>
          <cell r="E60" t="str">
            <v>ASSNAV</v>
          </cell>
          <cell r="F60" t="str">
            <v>AL DIA</v>
          </cell>
          <cell r="G60" t="str">
            <v xml:space="preserve">TRAMITACION </v>
          </cell>
        </row>
        <row r="61">
          <cell r="B61" t="str">
            <v>Miguel Ramirez Gajardo</v>
          </cell>
          <cell r="C61" t="str">
            <v>14525992-4</v>
          </cell>
          <cell r="D61" t="str">
            <v>RECOLECCION</v>
          </cell>
          <cell r="E61" t="str">
            <v>ASSNAV</v>
          </cell>
          <cell r="F61" t="str">
            <v>AL DIA</v>
          </cell>
          <cell r="G61" t="str">
            <v xml:space="preserve">TRAMITACION </v>
          </cell>
        </row>
        <row r="62">
          <cell r="B62" t="str">
            <v>Katrina Silva Rojas</v>
          </cell>
          <cell r="C62" t="str">
            <v>21147870-5</v>
          </cell>
          <cell r="D62" t="str">
            <v>FOTOGRAFIA</v>
          </cell>
          <cell r="E62" t="str">
            <v>ASSNAV</v>
          </cell>
          <cell r="F62" t="str">
            <v>AL DIA</v>
          </cell>
          <cell r="G62" t="str">
            <v xml:space="preserve">TRAMITACION </v>
          </cell>
        </row>
        <row r="63">
          <cell r="B63" t="str">
            <v>Catalina Garay Cisternas</v>
          </cell>
          <cell r="C63" t="str">
            <v>21695418-1</v>
          </cell>
          <cell r="D63" t="str">
            <v>DAMA</v>
          </cell>
          <cell r="E63" t="str">
            <v>ASSNAV</v>
          </cell>
          <cell r="F63" t="str">
            <v>AL DIA</v>
          </cell>
          <cell r="G63" t="str">
            <v xml:space="preserve">TRAMITACION </v>
          </cell>
        </row>
        <row r="64">
          <cell r="B64" t="str">
            <v>Delia Vargas Easton</v>
          </cell>
          <cell r="C64" t="str">
            <v>10070320-3</v>
          </cell>
          <cell r="D64" t="str">
            <v>DAMA</v>
          </cell>
          <cell r="E64" t="str">
            <v>ADEMAT</v>
          </cell>
          <cell r="F64" t="str">
            <v>AL DIA</v>
          </cell>
          <cell r="G64" t="str">
            <v>S3/CHI/13/00028</v>
          </cell>
        </row>
        <row r="65">
          <cell r="B65" t="str">
            <v>Valentina Kock Vargas</v>
          </cell>
          <cell r="C65" t="str">
            <v>21499811-4</v>
          </cell>
          <cell r="D65" t="str">
            <v>DAMA</v>
          </cell>
          <cell r="E65" t="str">
            <v>ADEMAT</v>
          </cell>
          <cell r="F65" t="str">
            <v>AL DIA</v>
          </cell>
          <cell r="G65" t="str">
            <v>S3/CHI/19/00044</v>
          </cell>
        </row>
        <row r="66">
          <cell r="B66" t="str">
            <v>Katherine Gomez Guerra</v>
          </cell>
          <cell r="C66" t="str">
            <v>19738757-2</v>
          </cell>
          <cell r="D66" t="str">
            <v>DAMA</v>
          </cell>
          <cell r="E66" t="str">
            <v>ADEMAT</v>
          </cell>
          <cell r="F66" t="str">
            <v>AL DIA</v>
          </cell>
        </row>
        <row r="67">
          <cell r="B67" t="str">
            <v>Paloma Escarate Veras</v>
          </cell>
          <cell r="C67" t="str">
            <v>21396481-k</v>
          </cell>
          <cell r="D67" t="str">
            <v>DAMA</v>
          </cell>
          <cell r="E67" t="str">
            <v>ADEMAT</v>
          </cell>
          <cell r="F67" t="str">
            <v>AL DIA</v>
          </cell>
          <cell r="G67" t="str">
            <v>S3/CHI/23/00013</v>
          </cell>
        </row>
        <row r="68">
          <cell r="B68" t="str">
            <v>Jose Gomez Vergara</v>
          </cell>
          <cell r="C68" t="str">
            <v>12820675-2</v>
          </cell>
          <cell r="D68" t="str">
            <v>VARONES</v>
          </cell>
          <cell r="E68" t="str">
            <v>ADEMAT</v>
          </cell>
          <cell r="F68" t="str">
            <v>AL DIA</v>
          </cell>
          <cell r="G68" t="str">
            <v>CMAS/I2/CHI/000019</v>
          </cell>
        </row>
        <row r="69">
          <cell r="B69" t="str">
            <v>Lorenzo Rojas Rivera</v>
          </cell>
          <cell r="C69" t="str">
            <v>18502605-1</v>
          </cell>
          <cell r="D69" t="str">
            <v>VARONES</v>
          </cell>
          <cell r="E69" t="str">
            <v>ADEMAT</v>
          </cell>
          <cell r="F69" t="str">
            <v>AL DIA</v>
          </cell>
          <cell r="G69" t="str">
            <v>S3/CHI/18/00020/N</v>
          </cell>
        </row>
        <row r="70">
          <cell r="B70" t="str">
            <v>Esteban Sierra Morales</v>
          </cell>
          <cell r="C70" t="str">
            <v>17372644-9</v>
          </cell>
          <cell r="D70" t="str">
            <v>VARONES</v>
          </cell>
          <cell r="E70" t="str">
            <v>ADEMAT</v>
          </cell>
          <cell r="F70" t="str">
            <v>AL DIA</v>
          </cell>
          <cell r="G70" t="str">
            <v>CMAS/I2/CHI/000053</v>
          </cell>
        </row>
        <row r="71">
          <cell r="B71" t="str">
            <v>Renato Contreras Rivera</v>
          </cell>
          <cell r="C71" t="str">
            <v>23253903-8</v>
          </cell>
          <cell r="D71" t="str">
            <v xml:space="preserve">NOVICIOS </v>
          </cell>
          <cell r="E71" t="str">
            <v>ADEMAT</v>
          </cell>
          <cell r="F71" t="str">
            <v>AL DIA</v>
          </cell>
          <cell r="G71" t="str">
            <v>en tramite</v>
          </cell>
        </row>
        <row r="72">
          <cell r="B72" t="str">
            <v>Carlos Ortiz Quezada</v>
          </cell>
          <cell r="C72" t="str">
            <v>23384202-8</v>
          </cell>
          <cell r="D72" t="str">
            <v xml:space="preserve">NOVICIOS </v>
          </cell>
          <cell r="E72" t="str">
            <v>ADEMAT</v>
          </cell>
          <cell r="F72" t="str">
            <v>AL DIA</v>
          </cell>
          <cell r="G72" t="str">
            <v>en tramite</v>
          </cell>
        </row>
        <row r="73">
          <cell r="B73" t="str">
            <v>Jhoseph Gomez Guerra</v>
          </cell>
          <cell r="C73" t="str">
            <v>19939654-4</v>
          </cell>
          <cell r="D73" t="str">
            <v>VARONES</v>
          </cell>
          <cell r="E73" t="str">
            <v>ADEMAT</v>
          </cell>
          <cell r="F73" t="str">
            <v>AL DIA</v>
          </cell>
          <cell r="G73" t="str">
            <v>S3/CHI/19/00063</v>
          </cell>
        </row>
        <row r="74">
          <cell r="B74" t="str">
            <v>José Tomás Espergue Figueroa</v>
          </cell>
          <cell r="C74" t="str">
            <v>20461605-1</v>
          </cell>
          <cell r="D74" t="str">
            <v>VARONES</v>
          </cell>
          <cell r="E74" t="str">
            <v>ADESS</v>
          </cell>
          <cell r="F74" t="str">
            <v>AL DIA</v>
          </cell>
          <cell r="G74" t="str">
            <v>Licencia SDL3 en trámite</v>
          </cell>
        </row>
        <row r="75">
          <cell r="B75" t="str">
            <v>Nicolás Escobar Pezoa</v>
          </cell>
          <cell r="C75" t="str">
            <v>13455878-4</v>
          </cell>
          <cell r="D75" t="str">
            <v>VARONES</v>
          </cell>
          <cell r="E75" t="str">
            <v>ADESS</v>
          </cell>
          <cell r="F75" t="str">
            <v>AL DIA</v>
          </cell>
          <cell r="G75" t="str">
            <v>S3/CHI/23/00007/N</v>
          </cell>
        </row>
        <row r="76">
          <cell r="B76" t="str">
            <v>Mario Alfredo Tapia Tapia</v>
          </cell>
          <cell r="C76" t="str">
            <v>15048450-2</v>
          </cell>
          <cell r="D76" t="str">
            <v>VARONES</v>
          </cell>
          <cell r="E76" t="str">
            <v>ADESS</v>
          </cell>
          <cell r="F76" t="str">
            <v>AL DIA</v>
          </cell>
          <cell r="G76" t="str">
            <v>Licencia SDL3 en trámite</v>
          </cell>
        </row>
        <row r="77">
          <cell r="B77" t="str">
            <v>José Luis Brantt Salazar</v>
          </cell>
          <cell r="C77" t="str">
            <v>5976414-4</v>
          </cell>
          <cell r="D77" t="str">
            <v>MASTER B</v>
          </cell>
          <cell r="E77" t="str">
            <v>ADESS</v>
          </cell>
          <cell r="F77" t="str">
            <v>AL DIA</v>
          </cell>
          <cell r="G77" t="str">
            <v>S3/CHI/19/00047</v>
          </cell>
        </row>
        <row r="78">
          <cell r="B78" t="str">
            <v>MIGUEL ORLANDO GONZALEZ VEGA</v>
          </cell>
          <cell r="C78" t="str">
            <v>12.838.892-3</v>
          </cell>
          <cell r="D78" t="str">
            <v>VARONES</v>
          </cell>
          <cell r="E78" t="str">
            <v xml:space="preserve">ADESUBA </v>
          </cell>
          <cell r="F78">
            <v>590679</v>
          </cell>
          <cell r="G78" t="str">
            <v>S3/CHI/12/00028/N</v>
          </cell>
        </row>
        <row r="79">
          <cell r="B79" t="str">
            <v>FERNANDO GUTIERREZ SOISSA</v>
          </cell>
          <cell r="C79" t="str">
            <v>18.311.210-4</v>
          </cell>
          <cell r="D79" t="str">
            <v>VARONES</v>
          </cell>
          <cell r="E79" t="str">
            <v xml:space="preserve">ADESUBA </v>
          </cell>
          <cell r="F79">
            <v>590677</v>
          </cell>
          <cell r="G79" t="str">
            <v>S3/CHI/22/00004/N</v>
          </cell>
        </row>
        <row r="80">
          <cell r="B80" t="str">
            <v>JOSE LUIS BARRAZA VARGAS</v>
          </cell>
          <cell r="C80" t="str">
            <v>12.837.018-8</v>
          </cell>
          <cell r="D80" t="str">
            <v>VARONES</v>
          </cell>
          <cell r="E80" t="str">
            <v xml:space="preserve">ADESUBA </v>
          </cell>
          <cell r="F80">
            <v>595174</v>
          </cell>
          <cell r="G80" t="str">
            <v xml:space="preserve"> S3/CHI/23/00008/N</v>
          </cell>
        </row>
        <row r="81">
          <cell r="B81" t="str">
            <v>NICOLAS EMILIO SANDOVAL RIVERA</v>
          </cell>
          <cell r="C81" t="str">
            <v>20.213.916-7</v>
          </cell>
          <cell r="D81" t="str">
            <v>VARONES</v>
          </cell>
          <cell r="E81" t="str">
            <v xml:space="preserve">ADESUBA </v>
          </cell>
          <cell r="F81">
            <v>590571</v>
          </cell>
          <cell r="G81" t="str">
            <v>S3/CHI/19/00008/N</v>
          </cell>
        </row>
        <row r="82">
          <cell r="B82" t="str">
            <v>ANTONIO RETAMALES VELASQUEZ</v>
          </cell>
          <cell r="C82" t="str">
            <v>15.556.207-2</v>
          </cell>
          <cell r="D82" t="str">
            <v>VARONES</v>
          </cell>
          <cell r="E82" t="str">
            <v xml:space="preserve">ADESUBA </v>
          </cell>
          <cell r="F82">
            <v>583228</v>
          </cell>
          <cell r="G82" t="str">
            <v>S3/CHI/15/00018</v>
          </cell>
        </row>
        <row r="83">
          <cell r="B83" t="str">
            <v>JUAN FRANCISCO ZUÑIGA PÉREZ</v>
          </cell>
          <cell r="C83" t="str">
            <v>15.561.791-8</v>
          </cell>
          <cell r="D83" t="str">
            <v>VARONES</v>
          </cell>
          <cell r="E83" t="str">
            <v xml:space="preserve">ADESUBA </v>
          </cell>
          <cell r="F83">
            <v>507877</v>
          </cell>
          <cell r="G83" t="str">
            <v>S3/CHI/22/00008/N</v>
          </cell>
        </row>
        <row r="84">
          <cell r="B84" t="str">
            <v>JORGE EDUARDO BARRAZA CASTILLO</v>
          </cell>
          <cell r="C84" t="str">
            <v>14.479.311-0</v>
          </cell>
          <cell r="D84" t="str">
            <v>VARONES</v>
          </cell>
          <cell r="E84" t="str">
            <v xml:space="preserve">ADESUBA </v>
          </cell>
          <cell r="F84">
            <v>593004</v>
          </cell>
          <cell r="G84" t="str">
            <v>S3/CHI/19/00014/N</v>
          </cell>
        </row>
        <row r="85">
          <cell r="B85" t="str">
            <v>MIGUEL ANGEL SOTO OSSANDÓN</v>
          </cell>
          <cell r="C85" t="str">
            <v>11.843.460-9</v>
          </cell>
          <cell r="D85" t="str">
            <v>VARONES</v>
          </cell>
          <cell r="E85" t="str">
            <v xml:space="preserve">ADESUBA </v>
          </cell>
          <cell r="F85">
            <v>594672</v>
          </cell>
          <cell r="G85" t="str">
            <v>CMAS/12/CHI/000007</v>
          </cell>
        </row>
        <row r="86">
          <cell r="B86" t="str">
            <v>PEDRO ENRIQUE RIVEROS RAMIREZ</v>
          </cell>
          <cell r="C86" t="str">
            <v>17.440.961-7</v>
          </cell>
          <cell r="D86" t="str">
            <v xml:space="preserve">RECOLECCION </v>
          </cell>
          <cell r="E86" t="str">
            <v xml:space="preserve">ADESUBA </v>
          </cell>
          <cell r="F86">
            <v>590463</v>
          </cell>
          <cell r="G86" t="str">
            <v>S3/CHI/19/00009/N</v>
          </cell>
        </row>
        <row r="87">
          <cell r="B87" t="str">
            <v>RUDIMIR RAMIRO ALVAREZ GONZALEZ</v>
          </cell>
          <cell r="C87" t="str">
            <v>16.872.074-2</v>
          </cell>
          <cell r="D87" t="str">
            <v xml:space="preserve">NOVICIOS </v>
          </cell>
          <cell r="E87" t="str">
            <v xml:space="preserve">ADESUBA </v>
          </cell>
          <cell r="F87">
            <v>590867</v>
          </cell>
          <cell r="G87" t="str">
            <v>S3/CHI/22/00009/N</v>
          </cell>
        </row>
        <row r="88">
          <cell r="B88" t="str">
            <v>FELIPE ANDRES VEGA CARREÑO</v>
          </cell>
          <cell r="C88" t="str">
            <v>20-415.413-9</v>
          </cell>
          <cell r="D88" t="str">
            <v xml:space="preserve">NOVICIOS </v>
          </cell>
          <cell r="E88" t="str">
            <v xml:space="preserve">ADESUBA </v>
          </cell>
          <cell r="F88">
            <v>590782</v>
          </cell>
          <cell r="G88" t="str">
            <v>TRAMITE PRIMERA</v>
          </cell>
        </row>
        <row r="89">
          <cell r="B89" t="str">
            <v>ALEX MARCELO MORALES VIDELA</v>
          </cell>
          <cell r="C89" t="str">
            <v>20.400.204-5</v>
          </cell>
          <cell r="D89" t="str">
            <v xml:space="preserve">NOVICIOS </v>
          </cell>
          <cell r="E89" t="str">
            <v xml:space="preserve">ADESUBA </v>
          </cell>
          <cell r="F89">
            <v>590924</v>
          </cell>
          <cell r="G89" t="str">
            <v>S3/CHI/19/00009/N</v>
          </cell>
        </row>
        <row r="90">
          <cell r="B90" t="str">
            <v>BALDOMERO MORGADO CANTO</v>
          </cell>
          <cell r="C90" t="str">
            <v>7.825.632-K</v>
          </cell>
          <cell r="D90" t="str">
            <v>MASTER B</v>
          </cell>
          <cell r="E90" t="str">
            <v xml:space="preserve">ADESUBA </v>
          </cell>
          <cell r="F90">
            <v>173742</v>
          </cell>
          <cell r="G90" t="str">
            <v>S3/CHI/23/00026/N</v>
          </cell>
        </row>
        <row r="91">
          <cell r="B91" t="str">
            <v xml:space="preserve">ALEJANDRO SEGUNDO FLORES </v>
          </cell>
          <cell r="C91" t="str">
            <v>7.242.260-0</v>
          </cell>
          <cell r="D91" t="str">
            <v>MASTER B</v>
          </cell>
          <cell r="E91" t="str">
            <v xml:space="preserve">ADESUBA </v>
          </cell>
          <cell r="F91">
            <v>173741</v>
          </cell>
          <cell r="G91" t="str">
            <v>CMAS/12/CHI/000034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nuel Alburquenque Castillo"/>
      <sheetName val="Luis Muñoz Aracena"/>
      <sheetName val="Jimmy Gómez Guajardo "/>
      <sheetName val="Juan Montanare Aracena "/>
      <sheetName val="Mauricio Guido Varela Lagos"/>
      <sheetName val="José Luis Brantt Salazar"/>
      <sheetName val="BALDOMERO MORGADO CANTO"/>
      <sheetName val="ALEJANDRO SEGUNDO FLORES "/>
    </sheetNames>
    <sheetDataSet>
      <sheetData sheetId="0">
        <row r="51">
          <cell r="C51">
            <v>8</v>
          </cell>
          <cell r="D51">
            <v>6</v>
          </cell>
          <cell r="E51">
            <v>4268</v>
          </cell>
          <cell r="F51">
            <v>3000</v>
          </cell>
          <cell r="G51">
            <v>2000</v>
          </cell>
          <cell r="H51">
            <v>0</v>
          </cell>
          <cell r="I51">
            <v>0</v>
          </cell>
          <cell r="J51">
            <v>0</v>
          </cell>
          <cell r="K51">
            <v>9268</v>
          </cell>
        </row>
      </sheetData>
      <sheetData sheetId="1">
        <row r="51">
          <cell r="B51" t="str">
            <v>Luis Muñoz Aracena</v>
          </cell>
          <cell r="C51">
            <v>6</v>
          </cell>
          <cell r="D51">
            <v>4</v>
          </cell>
          <cell r="E51">
            <v>2582</v>
          </cell>
          <cell r="F51">
            <v>2000</v>
          </cell>
          <cell r="G51">
            <v>1000</v>
          </cell>
          <cell r="H51">
            <v>500</v>
          </cell>
          <cell r="I51">
            <v>0</v>
          </cell>
          <cell r="J51">
            <v>0</v>
          </cell>
          <cell r="K51">
            <v>6082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7957-649C-4BB1-92E1-9939BD3A2E93}">
  <dimension ref="A1:J13"/>
  <sheetViews>
    <sheetView tabSelected="1" workbookViewId="0">
      <selection activeCell="C7" sqref="C7:J12"/>
    </sheetView>
  </sheetViews>
  <sheetFormatPr baseColWidth="10" defaultRowHeight="15" x14ac:dyDescent="0.25"/>
  <cols>
    <col min="1" max="1" width="2.85546875" customWidth="1"/>
    <col min="2" max="2" width="26.5703125" customWidth="1"/>
    <col min="4" max="4" width="17.42578125" customWidth="1"/>
    <col min="6" max="6" width="15.42578125" customWidth="1"/>
    <col min="8" max="8" width="16.140625" customWidth="1"/>
    <col min="9" max="9" width="16.85546875" customWidth="1"/>
  </cols>
  <sheetData>
    <row r="1" spans="1:10" x14ac:dyDescent="0.25">
      <c r="A1" s="1"/>
      <c r="B1" s="44"/>
      <c r="C1" s="2"/>
      <c r="D1" s="2"/>
      <c r="E1" s="2"/>
      <c r="F1" s="2"/>
      <c r="G1" s="2"/>
      <c r="H1" s="2"/>
      <c r="I1" s="2"/>
      <c r="J1" s="2"/>
    </row>
    <row r="2" spans="1:10" ht="15" customHeight="1" x14ac:dyDescent="0.25">
      <c r="A2" s="3"/>
      <c r="B2" s="45"/>
      <c r="C2" s="47" t="s">
        <v>119</v>
      </c>
      <c r="D2" s="47"/>
      <c r="E2" s="47"/>
      <c r="F2" s="47"/>
      <c r="G2" s="47"/>
      <c r="H2" s="47"/>
      <c r="I2" s="47"/>
      <c r="J2" s="47"/>
    </row>
    <row r="3" spans="1:10" ht="15" customHeight="1" x14ac:dyDescent="0.25">
      <c r="A3" s="3"/>
      <c r="B3" s="45"/>
      <c r="C3" s="47"/>
      <c r="D3" s="47"/>
      <c r="E3" s="47"/>
      <c r="F3" s="47"/>
      <c r="G3" s="47"/>
      <c r="H3" s="47"/>
      <c r="I3" s="47"/>
      <c r="J3" s="47"/>
    </row>
    <row r="4" spans="1:10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</row>
    <row r="5" spans="1:10" ht="15" customHeight="1" x14ac:dyDescent="0.25">
      <c r="A5" s="3"/>
      <c r="B5" s="48" t="s">
        <v>105</v>
      </c>
      <c r="C5" s="50" t="s">
        <v>106</v>
      </c>
      <c r="D5" s="50" t="s">
        <v>107</v>
      </c>
      <c r="E5" s="50" t="s">
        <v>108</v>
      </c>
      <c r="F5" s="50" t="s">
        <v>109</v>
      </c>
      <c r="G5" s="50" t="s">
        <v>110</v>
      </c>
      <c r="H5" s="50" t="s">
        <v>111</v>
      </c>
      <c r="I5" s="50" t="s">
        <v>112</v>
      </c>
      <c r="J5" s="42" t="s">
        <v>25</v>
      </c>
    </row>
    <row r="6" spans="1:10" ht="15.75" thickBot="1" x14ac:dyDescent="0.3">
      <c r="A6" s="3"/>
      <c r="B6" s="49"/>
      <c r="C6" s="51"/>
      <c r="D6" s="52"/>
      <c r="E6" s="52"/>
      <c r="F6" s="52"/>
      <c r="G6" s="52"/>
      <c r="H6" s="52"/>
      <c r="I6" s="52"/>
      <c r="J6" s="43"/>
    </row>
    <row r="7" spans="1:10" ht="19.5" thickBot="1" x14ac:dyDescent="0.35">
      <c r="A7" s="3"/>
      <c r="B7" s="6" t="s">
        <v>113</v>
      </c>
      <c r="C7" s="7">
        <v>17</v>
      </c>
      <c r="D7" s="7">
        <v>5</v>
      </c>
      <c r="E7" s="7">
        <v>3</v>
      </c>
      <c r="F7" s="7">
        <v>12</v>
      </c>
      <c r="G7" s="7">
        <v>5</v>
      </c>
      <c r="H7" s="7">
        <v>6</v>
      </c>
      <c r="I7" s="7">
        <v>22</v>
      </c>
      <c r="J7" s="8">
        <v>70</v>
      </c>
    </row>
    <row r="8" spans="1:10" ht="19.5" thickBot="1" x14ac:dyDescent="0.35">
      <c r="A8" s="3"/>
      <c r="B8" s="6" t="s">
        <v>114</v>
      </c>
      <c r="C8" s="7">
        <v>7</v>
      </c>
      <c r="D8" s="7">
        <v>14</v>
      </c>
      <c r="E8" s="7">
        <v>0</v>
      </c>
      <c r="F8" s="7">
        <v>10</v>
      </c>
      <c r="G8" s="7">
        <v>0</v>
      </c>
      <c r="H8" s="7">
        <v>5</v>
      </c>
      <c r="I8" s="7">
        <v>9</v>
      </c>
      <c r="J8" s="8">
        <v>45</v>
      </c>
    </row>
    <row r="9" spans="1:10" ht="19.5" thickBot="1" x14ac:dyDescent="0.35">
      <c r="A9" s="3"/>
      <c r="B9" s="28" t="s">
        <v>115</v>
      </c>
      <c r="C9" s="7">
        <v>1</v>
      </c>
      <c r="D9" s="7">
        <v>0</v>
      </c>
      <c r="E9" s="7">
        <v>16</v>
      </c>
      <c r="F9" s="7">
        <v>0</v>
      </c>
      <c r="G9" s="7">
        <v>14</v>
      </c>
      <c r="H9" s="7">
        <v>7</v>
      </c>
      <c r="I9" s="7">
        <v>0</v>
      </c>
      <c r="J9" s="8">
        <v>38</v>
      </c>
    </row>
    <row r="10" spans="1:10" ht="19.5" thickBot="1" x14ac:dyDescent="0.35">
      <c r="A10" s="3"/>
      <c r="B10" s="6" t="s">
        <v>116</v>
      </c>
      <c r="C10" s="7">
        <v>0</v>
      </c>
      <c r="D10" s="7">
        <v>0</v>
      </c>
      <c r="E10" s="7">
        <v>12</v>
      </c>
      <c r="F10" s="7">
        <v>0</v>
      </c>
      <c r="G10" s="7">
        <v>5</v>
      </c>
      <c r="H10" s="7">
        <v>10</v>
      </c>
      <c r="I10" s="7">
        <v>0</v>
      </c>
      <c r="J10" s="8">
        <v>27</v>
      </c>
    </row>
    <row r="11" spans="1:10" ht="19.5" thickBot="1" x14ac:dyDescent="0.35">
      <c r="A11" s="3"/>
      <c r="B11" s="6" t="s">
        <v>117</v>
      </c>
      <c r="C11" s="7">
        <v>7</v>
      </c>
      <c r="D11" s="7">
        <v>10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8">
        <v>18</v>
      </c>
    </row>
    <row r="12" spans="1:10" ht="19.5" thickBot="1" x14ac:dyDescent="0.35">
      <c r="A12" s="3"/>
      <c r="B12" s="6" t="s">
        <v>118</v>
      </c>
      <c r="C12" s="7">
        <v>0</v>
      </c>
      <c r="D12" s="7">
        <v>0</v>
      </c>
      <c r="E12" s="7">
        <v>0</v>
      </c>
      <c r="F12" s="7">
        <v>0</v>
      </c>
      <c r="G12" s="7">
        <v>7</v>
      </c>
      <c r="H12" s="7">
        <v>0</v>
      </c>
      <c r="I12" s="7">
        <v>0</v>
      </c>
      <c r="J12" s="8">
        <v>7</v>
      </c>
    </row>
    <row r="13" spans="1:10" ht="18.75" x14ac:dyDescent="0.3">
      <c r="A13" s="3"/>
      <c r="B13" s="9"/>
      <c r="C13" s="10"/>
      <c r="D13" s="10"/>
      <c r="E13" s="10"/>
      <c r="F13" s="10"/>
      <c r="G13" s="10"/>
      <c r="H13" s="10"/>
      <c r="I13" s="10"/>
      <c r="J13" s="11"/>
    </row>
  </sheetData>
  <mergeCells count="11">
    <mergeCell ref="J5:J6"/>
    <mergeCell ref="B1:B4"/>
    <mergeCell ref="C2:J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089-FE03-4022-ACBB-0A674422DDAF}">
  <dimension ref="A1:L15"/>
  <sheetViews>
    <sheetView workbookViewId="0">
      <selection activeCell="L7" sqref="L7:L14"/>
    </sheetView>
  </sheetViews>
  <sheetFormatPr baseColWidth="10" defaultRowHeight="15" x14ac:dyDescent="0.25"/>
  <cols>
    <col min="1" max="1" width="2.85546875" customWidth="1"/>
    <col min="2" max="2" width="28.7109375" bestFit="1" customWidth="1"/>
    <col min="11" max="11" width="25.7109375" customWidth="1"/>
    <col min="12" max="12" width="11.28515625" customWidth="1"/>
  </cols>
  <sheetData>
    <row r="1" spans="1:12" x14ac:dyDescent="0.25">
      <c r="A1" s="1"/>
      <c r="B1" s="44"/>
      <c r="C1" s="2"/>
      <c r="D1" s="2"/>
      <c r="E1" s="2"/>
      <c r="F1" s="2"/>
      <c r="G1" s="2"/>
      <c r="H1" s="2"/>
      <c r="I1" s="2"/>
      <c r="J1" s="2"/>
      <c r="K1" s="2"/>
    </row>
    <row r="2" spans="1:12" x14ac:dyDescent="0.25">
      <c r="A2" s="3"/>
      <c r="B2" s="45"/>
      <c r="C2" s="47" t="s">
        <v>59</v>
      </c>
      <c r="D2" s="47"/>
      <c r="E2" s="47"/>
      <c r="F2" s="47"/>
      <c r="G2" s="47"/>
      <c r="H2" s="47"/>
      <c r="I2" s="47"/>
      <c r="J2" s="47"/>
      <c r="K2" s="47"/>
    </row>
    <row r="3" spans="1:12" x14ac:dyDescent="0.25">
      <c r="A3" s="3"/>
      <c r="B3" s="45"/>
      <c r="C3" s="47"/>
      <c r="D3" s="47"/>
      <c r="E3" s="47"/>
      <c r="F3" s="47"/>
      <c r="G3" s="47"/>
      <c r="H3" s="47"/>
      <c r="I3" s="47"/>
      <c r="J3" s="47"/>
      <c r="K3" s="47"/>
    </row>
    <row r="4" spans="1:12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  <c r="K4" s="4"/>
    </row>
    <row r="5" spans="1:12" x14ac:dyDescent="0.25">
      <c r="A5" s="3"/>
      <c r="B5" s="48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42" t="s">
        <v>25</v>
      </c>
    </row>
    <row r="6" spans="1:12" ht="15.75" thickBot="1" x14ac:dyDescent="0.3">
      <c r="A6" s="3"/>
      <c r="B6" s="49"/>
      <c r="C6" s="52"/>
      <c r="D6" s="52"/>
      <c r="E6" s="52"/>
      <c r="F6" s="52"/>
      <c r="G6" s="52"/>
      <c r="H6" s="52"/>
      <c r="I6" s="52"/>
      <c r="J6" s="52"/>
      <c r="K6" s="43"/>
    </row>
    <row r="7" spans="1:12" ht="19.5" thickBot="1" x14ac:dyDescent="0.35">
      <c r="A7" s="3"/>
      <c r="B7" s="6" t="s">
        <v>58</v>
      </c>
      <c r="C7" s="7">
        <v>10</v>
      </c>
      <c r="D7" s="7">
        <v>8</v>
      </c>
      <c r="E7" s="7">
        <v>7494</v>
      </c>
      <c r="F7" s="7">
        <v>4000</v>
      </c>
      <c r="G7" s="7">
        <v>1500</v>
      </c>
      <c r="H7" s="7">
        <v>500</v>
      </c>
      <c r="I7" s="7">
        <v>0</v>
      </c>
      <c r="J7" s="7">
        <v>0</v>
      </c>
      <c r="K7" s="8">
        <v>13494</v>
      </c>
      <c r="L7" t="str">
        <f>VLOOKUP(B7,[1]Hoja1!$B$3:$G$91,4,FALSE)</f>
        <v xml:space="preserve">ADESUBA </v>
      </c>
    </row>
    <row r="8" spans="1:12" ht="19.5" thickBot="1" x14ac:dyDescent="0.35">
      <c r="A8" s="3"/>
      <c r="B8" s="6" t="s">
        <v>56</v>
      </c>
      <c r="C8" s="7">
        <v>6</v>
      </c>
      <c r="D8" s="7">
        <v>6</v>
      </c>
      <c r="E8" s="7">
        <v>6548</v>
      </c>
      <c r="F8" s="7">
        <v>3000</v>
      </c>
      <c r="G8" s="7">
        <v>1000</v>
      </c>
      <c r="H8" s="7">
        <v>1000</v>
      </c>
      <c r="I8" s="7">
        <v>0</v>
      </c>
      <c r="J8" s="7">
        <v>0</v>
      </c>
      <c r="K8" s="8">
        <v>11548</v>
      </c>
      <c r="L8" t="str">
        <f>VLOOKUP(B8,[1]Hoja1!$B$3:$G$91,4,FALSE)</f>
        <v>ADESS</v>
      </c>
    </row>
    <row r="9" spans="1:12" ht="19.5" thickBot="1" x14ac:dyDescent="0.35">
      <c r="A9" s="3"/>
      <c r="B9" s="28" t="s">
        <v>104</v>
      </c>
      <c r="C9" s="7">
        <f>'[2]Manuel Alburquenque Castillo'!$C$51</f>
        <v>8</v>
      </c>
      <c r="D9" s="7">
        <f>'[2]Manuel Alburquenque Castillo'!$D$51</f>
        <v>6</v>
      </c>
      <c r="E9" s="7">
        <f>'[2]Manuel Alburquenque Castillo'!$E$51</f>
        <v>4268</v>
      </c>
      <c r="F9" s="7">
        <f>'[2]Manuel Alburquenque Castillo'!$F$51</f>
        <v>3000</v>
      </c>
      <c r="G9" s="7">
        <f>'[2]Manuel Alburquenque Castillo'!$G$51</f>
        <v>2000</v>
      </c>
      <c r="H9" s="7">
        <f>'[2]Manuel Alburquenque Castillo'!$H$51</f>
        <v>0</v>
      </c>
      <c r="I9" s="7">
        <f>'[2]Manuel Alburquenque Castillo'!$I$51</f>
        <v>0</v>
      </c>
      <c r="J9" s="7">
        <f>'[2]Manuel Alburquenque Castillo'!$J$51</f>
        <v>0</v>
      </c>
      <c r="K9" s="8">
        <f>'[2]Manuel Alburquenque Castillo'!$K$51</f>
        <v>9268</v>
      </c>
      <c r="L9" t="str">
        <f>VLOOKUP(B9,[1]Hoja1!$B$3:$G$91,4,FALSE)</f>
        <v>ADESUCO</v>
      </c>
    </row>
    <row r="10" spans="1:12" ht="19.5" thickBot="1" x14ac:dyDescent="0.35">
      <c r="A10" s="3"/>
      <c r="B10" s="6" t="s">
        <v>57</v>
      </c>
      <c r="C10" s="7">
        <v>8</v>
      </c>
      <c r="D10" s="7">
        <v>5</v>
      </c>
      <c r="E10" s="7">
        <v>4038</v>
      </c>
      <c r="F10" s="7">
        <v>2500</v>
      </c>
      <c r="G10" s="7">
        <v>1500</v>
      </c>
      <c r="H10" s="7">
        <v>0</v>
      </c>
      <c r="I10" s="7">
        <v>0</v>
      </c>
      <c r="J10" s="7">
        <v>0</v>
      </c>
      <c r="K10" s="8">
        <v>8038</v>
      </c>
      <c r="L10" t="str">
        <f>VLOOKUP(B10,[1]Hoja1!$B$3:$G$91,4,FALSE)</f>
        <v xml:space="preserve">ADESUBA </v>
      </c>
    </row>
    <row r="11" spans="1:12" ht="19.5" thickBot="1" x14ac:dyDescent="0.35">
      <c r="A11" s="3"/>
      <c r="B11" s="6" t="str">
        <f>'[2]Luis Muñoz Aracena'!$B$51</f>
        <v>Luis Muñoz Aracena</v>
      </c>
      <c r="C11" s="7">
        <f>'[2]Luis Muñoz Aracena'!$C$51</f>
        <v>6</v>
      </c>
      <c r="D11" s="7">
        <f>'[2]Luis Muñoz Aracena'!$D$51</f>
        <v>4</v>
      </c>
      <c r="E11" s="7">
        <f>'[2]Luis Muñoz Aracena'!$E$51</f>
        <v>2582</v>
      </c>
      <c r="F11" s="7">
        <f>'[2]Luis Muñoz Aracena'!$F$51</f>
        <v>2000</v>
      </c>
      <c r="G11" s="7">
        <f>'[2]Luis Muñoz Aracena'!$G$51</f>
        <v>1000</v>
      </c>
      <c r="H11" s="7">
        <f>'[2]Luis Muñoz Aracena'!$H$51</f>
        <v>500</v>
      </c>
      <c r="I11" s="7">
        <f>'[2]Luis Muñoz Aracena'!$I$51</f>
        <v>0</v>
      </c>
      <c r="J11" s="7">
        <f>'[2]Luis Muñoz Aracena'!$J$51</f>
        <v>0</v>
      </c>
      <c r="K11" s="8">
        <f>'[2]Luis Muñoz Aracena'!$K$51</f>
        <v>6082</v>
      </c>
      <c r="L11" t="str">
        <f>VLOOKUP(B11,[1]Hoja1!$B$3:$G$91,4,FALSE)</f>
        <v>IQUIQUE</v>
      </c>
    </row>
    <row r="12" spans="1:12" ht="19.5" thickBot="1" x14ac:dyDescent="0.35">
      <c r="A12" s="3"/>
      <c r="B12" s="6" t="s">
        <v>54</v>
      </c>
      <c r="C12" s="7">
        <v>5</v>
      </c>
      <c r="D12" s="7">
        <v>4</v>
      </c>
      <c r="E12" s="7">
        <v>2472</v>
      </c>
      <c r="F12" s="7">
        <v>2000</v>
      </c>
      <c r="G12" s="7">
        <v>1000</v>
      </c>
      <c r="H12" s="7">
        <v>500</v>
      </c>
      <c r="I12" s="7">
        <v>0</v>
      </c>
      <c r="J12" s="7">
        <v>0</v>
      </c>
      <c r="K12" s="8">
        <v>5972</v>
      </c>
      <c r="L12" t="str">
        <f>VLOOKUP(B12,[1]Hoja1!$B$3:$G$91,4,FALSE)</f>
        <v>IQUIQUE</v>
      </c>
    </row>
    <row r="13" spans="1:12" ht="19.5" thickBot="1" x14ac:dyDescent="0.35">
      <c r="A13" s="3"/>
      <c r="B13" s="27" t="s">
        <v>53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v>0</v>
      </c>
      <c r="L13" t="str">
        <f>VLOOKUP(B13,[1]Hoja1!$B$3:$G$91,4,FALSE)</f>
        <v>IQUIQUE</v>
      </c>
    </row>
    <row r="14" spans="1:12" ht="19.5" thickBot="1" x14ac:dyDescent="0.35">
      <c r="A14" s="3"/>
      <c r="B14" s="6" t="s">
        <v>55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t="str">
        <f>VLOOKUP(B14,[1]Hoja1!$B$3:$G$91,4,FALSE)</f>
        <v>ASSNAV</v>
      </c>
    </row>
    <row r="15" spans="1:12" ht="18.75" x14ac:dyDescent="0.3">
      <c r="A15" s="3"/>
      <c r="B15" s="9"/>
      <c r="C15" s="10"/>
      <c r="D15" s="10"/>
      <c r="E15" s="10"/>
      <c r="F15" s="10"/>
      <c r="G15" s="10"/>
      <c r="H15" s="10"/>
      <c r="I15" s="10"/>
      <c r="J15" s="10"/>
      <c r="K15" s="11"/>
    </row>
  </sheetData>
  <sortState xmlns:xlrd2="http://schemas.microsoft.com/office/spreadsheetml/2017/richdata2" ref="B7:K14">
    <sortCondition descending="1" ref="K7:K14"/>
  </sortState>
  <mergeCells count="12">
    <mergeCell ref="J5:J6"/>
    <mergeCell ref="K5:K6"/>
    <mergeCell ref="B1:B4"/>
    <mergeCell ref="C2:K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6299-DC67-4E52-990E-F0D72A6E2E32}">
  <dimension ref="A1:G16"/>
  <sheetViews>
    <sheetView workbookViewId="0">
      <selection sqref="A1:XFD1048576"/>
    </sheetView>
  </sheetViews>
  <sheetFormatPr baseColWidth="10" defaultRowHeight="15" x14ac:dyDescent="0.25"/>
  <cols>
    <col min="1" max="1" width="2.85546875" customWidth="1"/>
    <col min="2" max="2" width="34.140625" bestFit="1" customWidth="1"/>
    <col min="3" max="3" width="18.85546875" customWidth="1"/>
    <col min="4" max="4" width="17.28515625" customWidth="1"/>
    <col min="5" max="5" width="18" customWidth="1"/>
    <col min="6" max="6" width="28.140625" customWidth="1"/>
  </cols>
  <sheetData>
    <row r="1" spans="1:7" x14ac:dyDescent="0.25">
      <c r="A1" s="1"/>
      <c r="B1" s="44"/>
      <c r="C1" s="2"/>
      <c r="D1" s="2"/>
      <c r="E1" s="2"/>
      <c r="F1" s="2"/>
    </row>
    <row r="2" spans="1:7" x14ac:dyDescent="0.25">
      <c r="A2" s="3"/>
      <c r="B2" s="45"/>
      <c r="C2" s="47" t="s">
        <v>26</v>
      </c>
      <c r="D2" s="47"/>
      <c r="E2" s="47"/>
      <c r="F2" s="47"/>
    </row>
    <row r="3" spans="1:7" x14ac:dyDescent="0.25">
      <c r="A3" s="3"/>
      <c r="B3" s="45"/>
      <c r="C3" s="47"/>
      <c r="D3" s="47"/>
      <c r="E3" s="47"/>
      <c r="F3" s="47"/>
    </row>
    <row r="4" spans="1:7" ht="27" thickBot="1" x14ac:dyDescent="0.45">
      <c r="A4" s="3"/>
      <c r="B4" s="46"/>
      <c r="C4" s="4"/>
      <c r="D4" s="5"/>
      <c r="E4" s="5"/>
      <c r="F4" s="4"/>
    </row>
    <row r="5" spans="1:7" x14ac:dyDescent="0.25">
      <c r="A5" s="3"/>
      <c r="B5" s="48" t="s">
        <v>1</v>
      </c>
      <c r="C5" s="50" t="s">
        <v>2</v>
      </c>
      <c r="D5" s="50" t="s">
        <v>3</v>
      </c>
      <c r="E5" s="50" t="s">
        <v>27</v>
      </c>
      <c r="F5" s="58" t="s">
        <v>28</v>
      </c>
    </row>
    <row r="6" spans="1:7" ht="15.75" thickBot="1" x14ac:dyDescent="0.3">
      <c r="A6" s="3"/>
      <c r="B6" s="49"/>
      <c r="C6" s="52"/>
      <c r="D6" s="52"/>
      <c r="E6" s="51"/>
      <c r="F6" s="59"/>
    </row>
    <row r="7" spans="1:7" ht="19.5" thickBot="1" x14ac:dyDescent="0.35">
      <c r="A7" s="3"/>
      <c r="B7" s="6" t="s">
        <v>29</v>
      </c>
      <c r="C7" s="7">
        <v>14</v>
      </c>
      <c r="D7" s="7">
        <v>14</v>
      </c>
      <c r="E7" s="7">
        <v>14</v>
      </c>
      <c r="F7" s="8">
        <v>136</v>
      </c>
      <c r="G7" t="str">
        <f>VLOOKUP(B7,[1]Hoja1!$B$3:$G$91,4,FALSE)</f>
        <v>IQUIQUE</v>
      </c>
    </row>
    <row r="8" spans="1:7" ht="19.5" thickBot="1" x14ac:dyDescent="0.35">
      <c r="A8" s="3"/>
      <c r="B8" s="6" t="s">
        <v>30</v>
      </c>
      <c r="C8" s="7">
        <v>12</v>
      </c>
      <c r="D8" s="7">
        <v>12</v>
      </c>
      <c r="E8" s="7">
        <v>12</v>
      </c>
      <c r="F8" s="8">
        <v>110</v>
      </c>
      <c r="G8" t="str">
        <f>VLOOKUP(B8,[1]Hoja1!$B$3:$G$91,4,FALSE)</f>
        <v xml:space="preserve">ADESUBA </v>
      </c>
    </row>
    <row r="9" spans="1:7" ht="19.5" thickBot="1" x14ac:dyDescent="0.35">
      <c r="A9" s="3"/>
      <c r="B9" s="6" t="s">
        <v>31</v>
      </c>
      <c r="C9" s="7">
        <v>11</v>
      </c>
      <c r="D9" s="7">
        <v>11</v>
      </c>
      <c r="E9" s="7">
        <v>11</v>
      </c>
      <c r="F9" s="8">
        <v>130</v>
      </c>
      <c r="G9" t="str">
        <f>VLOOKUP(B9,[1]Hoja1!$B$3:$G$91,4,FALSE)</f>
        <v>ADESUCO</v>
      </c>
    </row>
    <row r="10" spans="1:7" ht="19.5" thickBot="1" x14ac:dyDescent="0.35">
      <c r="A10" s="3"/>
      <c r="B10" s="6" t="s">
        <v>32</v>
      </c>
      <c r="C10" s="7">
        <v>11</v>
      </c>
      <c r="D10" s="7">
        <v>11</v>
      </c>
      <c r="E10" s="7">
        <v>11</v>
      </c>
      <c r="F10" s="8">
        <v>123</v>
      </c>
      <c r="G10" t="str">
        <f>VLOOKUP(B10,[1]Hoja1!$B$3:$G$91,4,FALSE)</f>
        <v>IQUIQUE</v>
      </c>
    </row>
    <row r="11" spans="1:7" ht="19.5" thickBot="1" x14ac:dyDescent="0.35">
      <c r="A11" s="3"/>
      <c r="B11" s="6" t="s">
        <v>35</v>
      </c>
      <c r="C11" s="7">
        <v>13</v>
      </c>
      <c r="D11" s="7">
        <v>11</v>
      </c>
      <c r="E11" s="7">
        <v>11</v>
      </c>
      <c r="F11" s="8">
        <v>115</v>
      </c>
      <c r="G11" t="str">
        <f>VLOOKUP(B11,[1]Hoja1!$B$3:$G$91,4,FALSE)</f>
        <v>ADESUCO</v>
      </c>
    </row>
    <row r="12" spans="1:7" ht="19.5" thickBot="1" x14ac:dyDescent="0.35">
      <c r="A12" s="3"/>
      <c r="B12" s="6" t="s">
        <v>33</v>
      </c>
      <c r="C12" s="7">
        <v>11</v>
      </c>
      <c r="D12" s="7">
        <v>11</v>
      </c>
      <c r="E12" s="7">
        <v>11</v>
      </c>
      <c r="F12" s="8">
        <v>111</v>
      </c>
      <c r="G12" t="str">
        <f>VLOOKUP(B12,[1]Hoja1!$B$3:$G$91,4,FALSE)</f>
        <v>ASSNAV</v>
      </c>
    </row>
    <row r="13" spans="1:7" ht="19.5" thickBot="1" x14ac:dyDescent="0.35">
      <c r="A13" s="3"/>
      <c r="B13" s="6" t="s">
        <v>34</v>
      </c>
      <c r="C13" s="7">
        <v>3</v>
      </c>
      <c r="D13" s="7">
        <v>3</v>
      </c>
      <c r="E13" s="7">
        <v>3</v>
      </c>
      <c r="F13" s="8">
        <v>10</v>
      </c>
      <c r="G13" t="str">
        <f>VLOOKUP(B13,[1]Hoja1!$B$3:$G$91,4,FALSE)</f>
        <v>ASSNAV</v>
      </c>
    </row>
    <row r="14" spans="1:7" ht="19.5" thickBot="1" x14ac:dyDescent="0.35">
      <c r="A14" s="3"/>
      <c r="B14" s="6" t="s">
        <v>36</v>
      </c>
      <c r="C14" s="7">
        <v>0</v>
      </c>
      <c r="D14" s="7">
        <v>0</v>
      </c>
      <c r="E14" s="7">
        <v>0</v>
      </c>
      <c r="F14" s="8">
        <v>0</v>
      </c>
      <c r="G14" t="str">
        <f>VLOOKUP(B14,[1]Hoja1!$B$3:$G$91,4,FALSE)</f>
        <v>ADESUCO</v>
      </c>
    </row>
    <row r="15" spans="1:7" ht="19.5" thickBot="1" x14ac:dyDescent="0.35">
      <c r="A15" s="3"/>
      <c r="B15" s="6" t="s">
        <v>37</v>
      </c>
      <c r="C15" s="7">
        <v>0</v>
      </c>
      <c r="D15" s="7">
        <v>0</v>
      </c>
      <c r="E15" s="7">
        <v>0</v>
      </c>
      <c r="F15" s="8">
        <v>0</v>
      </c>
      <c r="G15" t="str">
        <f>VLOOKUP(B15,[1]Hoja1!$B$3:$G$91,4,FALSE)</f>
        <v>IQUIQUE</v>
      </c>
    </row>
    <row r="16" spans="1:7" ht="18.75" x14ac:dyDescent="0.3">
      <c r="A16" s="3"/>
      <c r="B16" s="9"/>
      <c r="C16" s="10"/>
      <c r="D16" s="10"/>
      <c r="E16" s="10"/>
      <c r="F16" s="11"/>
    </row>
  </sheetData>
  <sortState xmlns:xlrd2="http://schemas.microsoft.com/office/spreadsheetml/2017/richdata2" ref="B7:F15">
    <sortCondition descending="1" ref="E7:E15"/>
  </sortState>
  <mergeCells count="7">
    <mergeCell ref="B1:B4"/>
    <mergeCell ref="C2:F3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FEBF-97D0-446E-9710-EB0F3B706B9E}">
  <dimension ref="A1:F14"/>
  <sheetViews>
    <sheetView workbookViewId="0">
      <selection activeCell="F24" sqref="F24"/>
    </sheetView>
  </sheetViews>
  <sheetFormatPr baseColWidth="10" defaultRowHeight="15" x14ac:dyDescent="0.25"/>
  <cols>
    <col min="1" max="1" width="2.85546875" customWidth="1"/>
    <col min="2" max="2" width="34.140625" bestFit="1" customWidth="1"/>
    <col min="3" max="3" width="18.85546875" customWidth="1"/>
    <col min="4" max="4" width="41.42578125" customWidth="1"/>
    <col min="5" max="5" width="2.85546875" customWidth="1"/>
  </cols>
  <sheetData>
    <row r="1" spans="1:6" x14ac:dyDescent="0.25">
      <c r="A1" s="41"/>
      <c r="B1" s="41"/>
      <c r="C1" s="41"/>
      <c r="D1" s="41"/>
      <c r="E1" s="41"/>
    </row>
    <row r="2" spans="1:6" x14ac:dyDescent="0.25">
      <c r="A2" s="1"/>
      <c r="B2" s="44"/>
      <c r="C2" s="2"/>
      <c r="D2" s="2"/>
      <c r="E2" s="41"/>
    </row>
    <row r="3" spans="1:6" x14ac:dyDescent="0.25">
      <c r="A3" s="3"/>
      <c r="B3" s="45"/>
      <c r="C3" s="47" t="s">
        <v>120</v>
      </c>
      <c r="D3" s="47"/>
      <c r="E3" s="41"/>
    </row>
    <row r="4" spans="1:6" x14ac:dyDescent="0.25">
      <c r="A4" s="3"/>
      <c r="B4" s="45"/>
      <c r="C4" s="47"/>
      <c r="D4" s="47"/>
      <c r="E4" s="41"/>
    </row>
    <row r="5" spans="1:6" ht="27" thickBot="1" x14ac:dyDescent="0.45">
      <c r="A5" s="3"/>
      <c r="B5" s="46"/>
      <c r="C5" s="4"/>
      <c r="D5" s="5"/>
      <c r="E5" s="41"/>
    </row>
    <row r="6" spans="1:6" x14ac:dyDescent="0.25">
      <c r="A6" s="3"/>
      <c r="B6" s="48" t="s">
        <v>1</v>
      </c>
      <c r="C6" s="50" t="s">
        <v>127</v>
      </c>
      <c r="D6" s="50" t="s">
        <v>128</v>
      </c>
      <c r="E6" s="41"/>
    </row>
    <row r="7" spans="1:6" ht="15.75" thickBot="1" x14ac:dyDescent="0.3">
      <c r="A7" s="3"/>
      <c r="B7" s="49"/>
      <c r="C7" s="52"/>
      <c r="D7" s="52"/>
      <c r="E7" s="41"/>
    </row>
    <row r="8" spans="1:6" ht="15.75" thickBot="1" x14ac:dyDescent="0.3">
      <c r="A8" s="3"/>
      <c r="B8" s="6" t="s">
        <v>126</v>
      </c>
      <c r="C8" s="7">
        <v>15</v>
      </c>
      <c r="D8" s="7">
        <v>219</v>
      </c>
      <c r="E8" s="41"/>
      <c r="F8" t="str">
        <f>VLOOKUP(B8,[1]Hoja1!$B$3:$G$91,4,FALSE)</f>
        <v>ADESUCO</v>
      </c>
    </row>
    <row r="9" spans="1:6" ht="15.75" thickBot="1" x14ac:dyDescent="0.3">
      <c r="A9" s="3"/>
      <c r="B9" s="6" t="s">
        <v>125</v>
      </c>
      <c r="C9" s="7">
        <v>9</v>
      </c>
      <c r="D9" s="7">
        <v>89</v>
      </c>
      <c r="E9" s="41"/>
      <c r="F9" t="str">
        <f>VLOOKUP(B9,[1]Hoja1!$B$3:$G$91,4,FALSE)</f>
        <v>ADESUCO</v>
      </c>
    </row>
    <row r="10" spans="1:6" ht="15.75" thickBot="1" x14ac:dyDescent="0.3">
      <c r="A10" s="3"/>
      <c r="B10" s="6" t="s">
        <v>124</v>
      </c>
      <c r="C10" s="7">
        <v>9</v>
      </c>
      <c r="D10" s="7">
        <v>66</v>
      </c>
      <c r="E10" s="41"/>
      <c r="F10" t="str">
        <f>VLOOKUP(B10,[1]Hoja1!$B$3:$G$91,4,FALSE)</f>
        <v>ADESUCO</v>
      </c>
    </row>
    <row r="11" spans="1:6" ht="15.75" thickBot="1" x14ac:dyDescent="0.3">
      <c r="A11" s="3"/>
      <c r="B11" s="6" t="s">
        <v>122</v>
      </c>
      <c r="C11" s="7">
        <v>6</v>
      </c>
      <c r="D11" s="7">
        <v>31</v>
      </c>
      <c r="E11" s="41"/>
      <c r="F11" t="str">
        <f>VLOOKUP(B11,[1]Hoja1!$B$3:$G$91,4,FALSE)</f>
        <v>ASSNAV</v>
      </c>
    </row>
    <row r="12" spans="1:6" ht="15.75" thickBot="1" x14ac:dyDescent="0.3">
      <c r="A12" s="3"/>
      <c r="B12" s="6" t="s">
        <v>123</v>
      </c>
      <c r="C12" s="7">
        <v>6</v>
      </c>
      <c r="D12" s="7">
        <v>32</v>
      </c>
      <c r="E12" s="41"/>
      <c r="F12" t="str">
        <f>VLOOKUP(B12,[1]Hoja1!$B$3:$G$91,4,FALSE)</f>
        <v>ASSNAV</v>
      </c>
    </row>
    <row r="13" spans="1:6" ht="15.75" thickBot="1" x14ac:dyDescent="0.3">
      <c r="A13" s="3"/>
      <c r="B13" s="6" t="s">
        <v>121</v>
      </c>
      <c r="C13" s="7">
        <v>4</v>
      </c>
      <c r="D13" s="7">
        <v>17</v>
      </c>
      <c r="E13" s="41"/>
      <c r="F13" t="str">
        <f>VLOOKUP(B13,[1]Hoja1!$B$3:$G$91,4,FALSE)</f>
        <v>ASSNAV</v>
      </c>
    </row>
    <row r="14" spans="1:6" x14ac:dyDescent="0.25">
      <c r="A14" s="3"/>
      <c r="B14" s="9"/>
      <c r="C14" s="10"/>
      <c r="D14" s="10"/>
      <c r="E14" s="41"/>
    </row>
  </sheetData>
  <mergeCells count="5">
    <mergeCell ref="B2:B5"/>
    <mergeCell ref="C3:D4"/>
    <mergeCell ref="B6:B7"/>
    <mergeCell ref="C6:C7"/>
    <mergeCell ref="D6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EF34-FA83-44BA-B5B6-686DA6BD7129}">
  <dimension ref="A1:H42"/>
  <sheetViews>
    <sheetView workbookViewId="0">
      <selection activeCell="B7" sqref="B7:B39"/>
    </sheetView>
  </sheetViews>
  <sheetFormatPr baseColWidth="10" defaultColWidth="13.85546875" defaultRowHeight="15" x14ac:dyDescent="0.25"/>
  <cols>
    <col min="1" max="1" width="2.85546875" customWidth="1"/>
    <col min="2" max="2" width="32.85546875" bestFit="1" customWidth="1"/>
    <col min="3" max="3" width="18" bestFit="1" customWidth="1"/>
    <col min="4" max="4" width="13" bestFit="1" customWidth="1"/>
    <col min="5" max="5" width="14.7109375" bestFit="1" customWidth="1"/>
    <col min="7" max="7" width="9.140625" bestFit="1" customWidth="1"/>
    <col min="8" max="8" width="33.140625" customWidth="1"/>
  </cols>
  <sheetData>
    <row r="1" spans="1:8" x14ac:dyDescent="0.25">
      <c r="A1" s="1"/>
      <c r="B1" s="44"/>
      <c r="C1" s="2"/>
      <c r="D1" s="2"/>
      <c r="E1" s="2"/>
      <c r="F1" s="2"/>
      <c r="G1" s="2"/>
    </row>
    <row r="2" spans="1:8" ht="15" customHeight="1" x14ac:dyDescent="0.25">
      <c r="A2" s="3"/>
      <c r="B2" s="45"/>
      <c r="C2" s="47" t="s">
        <v>100</v>
      </c>
      <c r="D2" s="47"/>
      <c r="E2" s="47"/>
      <c r="F2" s="47"/>
      <c r="G2" s="4"/>
    </row>
    <row r="3" spans="1:8" ht="15" customHeight="1" x14ac:dyDescent="0.25">
      <c r="A3" s="3"/>
      <c r="B3" s="45"/>
      <c r="C3" s="47"/>
      <c r="D3" s="47"/>
      <c r="E3" s="47"/>
      <c r="F3" s="47"/>
      <c r="G3" s="4"/>
    </row>
    <row r="4" spans="1:8" ht="15.75" thickBot="1" x14ac:dyDescent="0.3">
      <c r="A4" s="3"/>
      <c r="B4" s="46"/>
      <c r="C4" s="4"/>
      <c r="D4" s="4"/>
      <c r="E4" s="4"/>
      <c r="F4" s="4"/>
      <c r="G4" s="4"/>
    </row>
    <row r="5" spans="1:8" x14ac:dyDescent="0.25">
      <c r="A5" s="3"/>
      <c r="B5" s="48" t="s">
        <v>1</v>
      </c>
      <c r="C5" s="54" t="s">
        <v>38</v>
      </c>
      <c r="D5" s="56" t="s">
        <v>39</v>
      </c>
      <c r="E5" s="53" t="s">
        <v>40</v>
      </c>
      <c r="F5" s="53" t="s">
        <v>41</v>
      </c>
      <c r="G5" s="53" t="s">
        <v>25</v>
      </c>
    </row>
    <row r="6" spans="1:8" ht="15.75" thickBot="1" x14ac:dyDescent="0.3">
      <c r="A6" s="3"/>
      <c r="B6" s="49"/>
      <c r="C6" s="55"/>
      <c r="D6" s="57"/>
      <c r="E6" s="53"/>
      <c r="F6" s="53"/>
      <c r="G6" s="53"/>
    </row>
    <row r="7" spans="1:8" ht="19.5" thickBot="1" x14ac:dyDescent="0.35">
      <c r="A7" s="3"/>
      <c r="B7" s="6" t="s">
        <v>65</v>
      </c>
      <c r="C7" s="13">
        <v>31010</v>
      </c>
      <c r="D7" s="29">
        <v>1</v>
      </c>
      <c r="E7" s="15">
        <v>21220</v>
      </c>
      <c r="F7" s="16">
        <v>0.61746999999999996</v>
      </c>
      <c r="G7" s="17">
        <v>1.61747</v>
      </c>
      <c r="H7" t="str">
        <f>VLOOKUP(B7,[1]Hoja1!$B$3:$E$91,4,FALSE)</f>
        <v>ADESUCO</v>
      </c>
    </row>
    <row r="8" spans="1:8" ht="19.5" thickBot="1" x14ac:dyDescent="0.35">
      <c r="A8" s="3"/>
      <c r="B8" s="6" t="s">
        <v>66</v>
      </c>
      <c r="C8" s="13">
        <v>14528</v>
      </c>
      <c r="D8" s="14">
        <v>0.46849403418252178</v>
      </c>
      <c r="E8" s="15">
        <v>34366</v>
      </c>
      <c r="F8" s="30">
        <v>1</v>
      </c>
      <c r="G8" s="17">
        <v>1.4684940341825219</v>
      </c>
      <c r="H8" t="str">
        <f>VLOOKUP(B8,[1]Hoja1!$B$3:$E$91,4,FALSE)</f>
        <v>ADEMAT</v>
      </c>
    </row>
    <row r="9" spans="1:8" ht="19.5" thickBot="1" x14ac:dyDescent="0.35">
      <c r="A9" s="3"/>
      <c r="B9" s="6" t="s">
        <v>67</v>
      </c>
      <c r="C9" s="13">
        <v>24690</v>
      </c>
      <c r="D9" s="14">
        <v>0.79619477587874876</v>
      </c>
      <c r="E9" s="15">
        <v>22720</v>
      </c>
      <c r="F9" s="16">
        <v>0.66112000000000004</v>
      </c>
      <c r="G9" s="17">
        <v>1.4573147758787488</v>
      </c>
      <c r="H9" t="str">
        <f>VLOOKUP(B9,[1]Hoja1!$B$3:$E$91,4,FALSE)</f>
        <v>ADESUCO</v>
      </c>
    </row>
    <row r="10" spans="1:8" ht="19.5" thickBot="1" x14ac:dyDescent="0.35">
      <c r="A10" s="3"/>
      <c r="B10" s="6" t="s">
        <v>68</v>
      </c>
      <c r="C10" s="13">
        <v>24752</v>
      </c>
      <c r="D10" s="14">
        <v>0.79819413092550795</v>
      </c>
      <c r="E10" s="15">
        <v>21888</v>
      </c>
      <c r="F10" s="16">
        <v>0.63690999999999998</v>
      </c>
      <c r="G10" s="17">
        <v>1.4351041309255079</v>
      </c>
      <c r="H10" t="str">
        <f>VLOOKUP(B10,[1]Hoja1!$B$3:$E$91,4,FALSE)</f>
        <v>ADESUCO</v>
      </c>
    </row>
    <row r="11" spans="1:8" ht="19.5" thickBot="1" x14ac:dyDescent="0.35">
      <c r="A11" s="3"/>
      <c r="B11" s="6" t="s">
        <v>69</v>
      </c>
      <c r="C11" s="13">
        <v>18190</v>
      </c>
      <c r="D11" s="14">
        <v>0.58658497258948727</v>
      </c>
      <c r="E11" s="15">
        <v>28654</v>
      </c>
      <c r="F11" s="16">
        <v>0.83379000000000003</v>
      </c>
      <c r="G11" s="17">
        <v>1.4203749725894874</v>
      </c>
      <c r="H11" t="str">
        <f>VLOOKUP(B11,[1]Hoja1!$B$3:$E$91,4,FALSE)</f>
        <v xml:space="preserve">ADESUBA </v>
      </c>
    </row>
    <row r="12" spans="1:8" ht="19.5" thickBot="1" x14ac:dyDescent="0.35">
      <c r="A12" s="3"/>
      <c r="B12" s="6" t="s">
        <v>70</v>
      </c>
      <c r="C12" s="13">
        <v>14962</v>
      </c>
      <c r="D12" s="14">
        <v>0.48248951950983554</v>
      </c>
      <c r="E12" s="15">
        <v>30332</v>
      </c>
      <c r="F12" s="16">
        <v>0.88261999999999996</v>
      </c>
      <c r="G12" s="17">
        <v>1.3651095195098355</v>
      </c>
      <c r="H12" t="e">
        <f>VLOOKUP(B12,[1]Hoja1!$B$3:$E$91,4,FALSE)</f>
        <v>#N/A</v>
      </c>
    </row>
    <row r="13" spans="1:8" ht="19.5" thickBot="1" x14ac:dyDescent="0.35">
      <c r="A13" s="3"/>
      <c r="B13" s="6" t="s">
        <v>71</v>
      </c>
      <c r="C13" s="13">
        <v>22450</v>
      </c>
      <c r="D13" s="14">
        <v>0.72396001289906486</v>
      </c>
      <c r="E13" s="15">
        <v>20248</v>
      </c>
      <c r="F13" s="16">
        <v>0.58918999999999999</v>
      </c>
      <c r="G13" s="17">
        <v>1.3131500128990647</v>
      </c>
      <c r="H13" t="str">
        <f>VLOOKUP(B13,[1]Hoja1!$B$3:$E$91,4,FALSE)</f>
        <v>ADESUCO</v>
      </c>
    </row>
    <row r="14" spans="1:8" ht="19.5" thickBot="1" x14ac:dyDescent="0.35">
      <c r="A14" s="3"/>
      <c r="B14" s="6" t="s">
        <v>72</v>
      </c>
      <c r="C14" s="13">
        <v>18144</v>
      </c>
      <c r="D14" s="14">
        <v>0.58510158013544022</v>
      </c>
      <c r="E14" s="15">
        <v>23436</v>
      </c>
      <c r="F14" s="16">
        <v>0.68194999999999995</v>
      </c>
      <c r="G14" s="17">
        <v>1.2670515801354401</v>
      </c>
      <c r="H14" t="str">
        <f>VLOOKUP(B14,[1]Hoja1!$B$3:$E$91,4,FALSE)</f>
        <v>ADESUCO</v>
      </c>
    </row>
    <row r="15" spans="1:8" ht="19.5" thickBot="1" x14ac:dyDescent="0.35">
      <c r="A15" s="3"/>
      <c r="B15" s="6" t="s">
        <v>73</v>
      </c>
      <c r="C15" s="13">
        <v>9280</v>
      </c>
      <c r="D15" s="14">
        <v>0.29925830377297646</v>
      </c>
      <c r="E15" s="15">
        <v>31312</v>
      </c>
      <c r="F15" s="16">
        <v>0.91113</v>
      </c>
      <c r="G15" s="17">
        <v>1.2103883037729766</v>
      </c>
      <c r="H15" t="str">
        <f>VLOOKUP(B15,[1]Hoja1!$B$3:$E$91,4,FALSE)</f>
        <v>ASSNAV</v>
      </c>
    </row>
    <row r="16" spans="1:8" ht="19.5" thickBot="1" x14ac:dyDescent="0.35">
      <c r="A16" s="3"/>
      <c r="B16" s="6" t="s">
        <v>74</v>
      </c>
      <c r="C16" s="13">
        <v>10642</v>
      </c>
      <c r="D16" s="14">
        <v>0.34317961947758785</v>
      </c>
      <c r="E16" s="15">
        <v>27418</v>
      </c>
      <c r="F16" s="16">
        <v>0.79781999999999997</v>
      </c>
      <c r="G16" s="17">
        <v>1.1409996194775878</v>
      </c>
      <c r="H16" t="str">
        <f>VLOOKUP(B16,[1]Hoja1!$B$3:$E$91,4,FALSE)</f>
        <v xml:space="preserve">ADESUBA </v>
      </c>
    </row>
    <row r="17" spans="1:8" ht="19.5" thickBot="1" x14ac:dyDescent="0.35">
      <c r="A17" s="3"/>
      <c r="B17" s="6" t="s">
        <v>75</v>
      </c>
      <c r="C17" s="13">
        <v>12278</v>
      </c>
      <c r="D17" s="14">
        <v>0.39593679458239278</v>
      </c>
      <c r="E17" s="15">
        <v>22078</v>
      </c>
      <c r="F17" s="16">
        <v>0.64244000000000001</v>
      </c>
      <c r="G17" s="17">
        <v>1.0383767945823927</v>
      </c>
      <c r="H17" t="str">
        <f>VLOOKUP(B17,[1]Hoja1!$B$3:$E$91,4,FALSE)</f>
        <v>ADESUCO</v>
      </c>
    </row>
    <row r="18" spans="1:8" ht="19.5" thickBot="1" x14ac:dyDescent="0.35">
      <c r="A18" s="3"/>
      <c r="B18" s="6" t="s">
        <v>76</v>
      </c>
      <c r="C18" s="13">
        <v>12146</v>
      </c>
      <c r="D18" s="14">
        <v>0.39168010319251856</v>
      </c>
      <c r="E18" s="15">
        <v>20016</v>
      </c>
      <c r="F18" s="16">
        <v>0.58243999999999996</v>
      </c>
      <c r="G18" s="17">
        <v>0.97412010319251852</v>
      </c>
      <c r="H18" t="str">
        <f>VLOOKUP(B18,[1]Hoja1!$B$3:$E$91,4,FALSE)</f>
        <v>ADESUCO</v>
      </c>
    </row>
    <row r="19" spans="1:8" ht="19.5" thickBot="1" x14ac:dyDescent="0.35">
      <c r="A19" s="3"/>
      <c r="B19" s="6" t="s">
        <v>77</v>
      </c>
      <c r="C19" s="13">
        <v>17458</v>
      </c>
      <c r="D19" s="14">
        <v>0.56297968397291198</v>
      </c>
      <c r="E19" s="15">
        <v>11996</v>
      </c>
      <c r="F19" s="16">
        <v>0.34906999999999999</v>
      </c>
      <c r="G19" s="17">
        <v>0.91204968397291197</v>
      </c>
      <c r="H19" t="str">
        <f>VLOOKUP(B19,[1]Hoja1!$B$3:$E$91,4,FALSE)</f>
        <v xml:space="preserve">ADESUBA </v>
      </c>
    </row>
    <row r="20" spans="1:8" ht="19.5" thickBot="1" x14ac:dyDescent="0.35">
      <c r="A20" s="3"/>
      <c r="B20" s="6" t="s">
        <v>78</v>
      </c>
      <c r="C20" s="13">
        <v>14818</v>
      </c>
      <c r="D20" s="14">
        <v>0.4778458561754273</v>
      </c>
      <c r="E20" s="15">
        <v>13566</v>
      </c>
      <c r="F20" s="16">
        <v>0.39474999999999999</v>
      </c>
      <c r="G20" s="17">
        <v>0.87259585617542723</v>
      </c>
      <c r="H20" t="str">
        <f>VLOOKUP(B20,[1]Hoja1!$B$3:$E$91,4,FALSE)</f>
        <v>ASSNAV</v>
      </c>
    </row>
    <row r="21" spans="1:8" ht="19.5" thickBot="1" x14ac:dyDescent="0.35">
      <c r="A21" s="3"/>
      <c r="B21" s="6" t="s">
        <v>79</v>
      </c>
      <c r="C21" s="13">
        <v>18426</v>
      </c>
      <c r="D21" s="14">
        <v>0.59419542083198973</v>
      </c>
      <c r="E21" s="15">
        <v>8678</v>
      </c>
      <c r="F21" s="16">
        <v>0.25252000000000002</v>
      </c>
      <c r="G21" s="17">
        <v>0.84671542083198981</v>
      </c>
      <c r="H21" t="str">
        <f>VLOOKUP(B21,[1]Hoja1!$B$3:$E$91,4,FALSE)</f>
        <v>ASSNAV</v>
      </c>
    </row>
    <row r="22" spans="1:8" ht="19.5" thickBot="1" x14ac:dyDescent="0.35">
      <c r="A22" s="3"/>
      <c r="B22" s="6" t="s">
        <v>80</v>
      </c>
      <c r="C22" s="13">
        <v>12144</v>
      </c>
      <c r="D22" s="14">
        <v>0.39161560786842953</v>
      </c>
      <c r="E22" s="15">
        <v>15298</v>
      </c>
      <c r="F22" s="16">
        <v>0.44514999999999999</v>
      </c>
      <c r="G22" s="17">
        <v>0.83676560786842957</v>
      </c>
      <c r="H22" t="str">
        <f>VLOOKUP(B22,[1]Hoja1!$B$3:$E$91,4,FALSE)</f>
        <v>IQUIQUE</v>
      </c>
    </row>
    <row r="23" spans="1:8" ht="19.5" thickBot="1" x14ac:dyDescent="0.35">
      <c r="A23" s="3"/>
      <c r="B23" s="6" t="s">
        <v>81</v>
      </c>
      <c r="C23" s="13">
        <v>15658</v>
      </c>
      <c r="D23" s="14">
        <v>0.50493389229280872</v>
      </c>
      <c r="E23" s="15">
        <v>10802</v>
      </c>
      <c r="F23" s="16">
        <v>0.31431999999999999</v>
      </c>
      <c r="G23" s="17">
        <v>0.81925389229280876</v>
      </c>
      <c r="H23" t="str">
        <f>VLOOKUP(B23,[1]Hoja1!$B$3:$E$91,4,FALSE)</f>
        <v>ADEMAT</v>
      </c>
    </row>
    <row r="24" spans="1:8" ht="19.5" thickBot="1" x14ac:dyDescent="0.35">
      <c r="A24" s="3"/>
      <c r="B24" s="6" t="s">
        <v>82</v>
      </c>
      <c r="C24" s="13">
        <v>9474</v>
      </c>
      <c r="D24" s="14">
        <v>0.30551435020960982</v>
      </c>
      <c r="E24" s="15">
        <v>15810</v>
      </c>
      <c r="F24" s="16">
        <v>0.46005000000000001</v>
      </c>
      <c r="G24" s="17">
        <v>0.76556435020960989</v>
      </c>
      <c r="H24" t="str">
        <f>VLOOKUP(B24,[1]Hoja1!$B$3:$E$91,4,FALSE)</f>
        <v>ADEMAT</v>
      </c>
    </row>
    <row r="25" spans="1:8" ht="19.5" thickBot="1" x14ac:dyDescent="0.35">
      <c r="A25" s="3"/>
      <c r="B25" s="6" t="s">
        <v>83</v>
      </c>
      <c r="C25" s="13">
        <v>9392</v>
      </c>
      <c r="D25" s="14">
        <v>0.30287004192196065</v>
      </c>
      <c r="E25" s="15">
        <v>15176</v>
      </c>
      <c r="F25" s="16">
        <v>0.44159999999999999</v>
      </c>
      <c r="G25" s="17">
        <v>0.74447004192196065</v>
      </c>
      <c r="H25" t="str">
        <f>VLOOKUP(B25,[1]Hoja1!$B$3:$E$91,4,FALSE)</f>
        <v>ASSNAV</v>
      </c>
    </row>
    <row r="26" spans="1:8" ht="19.5" thickBot="1" x14ac:dyDescent="0.35">
      <c r="A26" s="3"/>
      <c r="B26" s="6" t="s">
        <v>84</v>
      </c>
      <c r="C26" s="13">
        <v>20246</v>
      </c>
      <c r="D26" s="14">
        <v>0.65288616575298286</v>
      </c>
      <c r="E26" s="15">
        <v>2604</v>
      </c>
      <c r="F26" s="16">
        <v>7.5770000000000004E-2</v>
      </c>
      <c r="G26" s="17">
        <v>0.72865616575298287</v>
      </c>
      <c r="H26" t="str">
        <f>VLOOKUP(B26,[1]Hoja1!$B$3:$E$91,4,FALSE)</f>
        <v>IQUIQUE</v>
      </c>
    </row>
    <row r="27" spans="1:8" ht="19.5" thickBot="1" x14ac:dyDescent="0.35">
      <c r="A27" s="3"/>
      <c r="B27" s="6" t="s">
        <v>85</v>
      </c>
      <c r="C27" s="13">
        <v>11684</v>
      </c>
      <c r="D27" s="14">
        <v>0.37678168332795875</v>
      </c>
      <c r="E27" s="15">
        <v>11984</v>
      </c>
      <c r="F27" s="16">
        <v>0.34871999999999997</v>
      </c>
      <c r="G27" s="17">
        <v>0.72550168332795872</v>
      </c>
      <c r="H27" t="str">
        <f>VLOOKUP(B27,[1]Hoja1!$B$3:$E$91,4,FALSE)</f>
        <v>IQUIQUE</v>
      </c>
    </row>
    <row r="28" spans="1:8" ht="19.5" thickBot="1" x14ac:dyDescent="0.35">
      <c r="A28" s="3"/>
      <c r="B28" s="6" t="s">
        <v>86</v>
      </c>
      <c r="C28" s="13">
        <v>8948</v>
      </c>
      <c r="D28" s="14">
        <v>0.28855207997420185</v>
      </c>
      <c r="E28" s="15">
        <v>14266</v>
      </c>
      <c r="F28" s="16">
        <v>0.41511999999999999</v>
      </c>
      <c r="G28" s="17">
        <v>0.70367207997420178</v>
      </c>
      <c r="H28" t="str">
        <f>VLOOKUP(B28,[1]Hoja1!$B$3:$E$91,4,FALSE)</f>
        <v>ADESS</v>
      </c>
    </row>
    <row r="29" spans="1:8" ht="19.5" thickBot="1" x14ac:dyDescent="0.35">
      <c r="A29" s="3"/>
      <c r="B29" s="6" t="s">
        <v>87</v>
      </c>
      <c r="C29" s="13">
        <v>9952</v>
      </c>
      <c r="D29" s="14">
        <v>0.32092873266688166</v>
      </c>
      <c r="E29" s="15">
        <v>11552</v>
      </c>
      <c r="F29" s="16">
        <v>0.33615</v>
      </c>
      <c r="G29" s="17">
        <v>0.65707873266688166</v>
      </c>
      <c r="H29" t="str">
        <f>VLOOKUP(B29,[1]Hoja1!$B$3:$E$91,4,FALSE)</f>
        <v>ADESS</v>
      </c>
    </row>
    <row r="30" spans="1:8" ht="19.5" thickBot="1" x14ac:dyDescent="0.35">
      <c r="A30" s="3"/>
      <c r="B30" s="6" t="s">
        <v>88</v>
      </c>
      <c r="C30" s="13">
        <v>6240</v>
      </c>
      <c r="D30" s="14">
        <v>0.20122541115769108</v>
      </c>
      <c r="E30" s="15">
        <v>15384</v>
      </c>
      <c r="F30" s="16">
        <v>0.44764999999999999</v>
      </c>
      <c r="G30" s="17">
        <v>0.6488754111576911</v>
      </c>
      <c r="H30" t="str">
        <f>VLOOKUP(B30,[1]Hoja1!$B$3:$E$91,4,FALSE)</f>
        <v xml:space="preserve">ADESUBA </v>
      </c>
    </row>
    <row r="31" spans="1:8" ht="19.5" thickBot="1" x14ac:dyDescent="0.35">
      <c r="A31" s="3"/>
      <c r="B31" s="6" t="s">
        <v>89</v>
      </c>
      <c r="C31" s="13">
        <v>8364</v>
      </c>
      <c r="D31" s="14">
        <v>0.26971944534021286</v>
      </c>
      <c r="E31" s="15">
        <v>10524</v>
      </c>
      <c r="F31" s="16">
        <v>0.30623</v>
      </c>
      <c r="G31" s="17">
        <v>0.57594944534021286</v>
      </c>
      <c r="H31" t="str">
        <f>VLOOKUP(B31,[1]Hoja1!$B$3:$E$91,4,FALSE)</f>
        <v>ADESS</v>
      </c>
    </row>
    <row r="32" spans="1:8" ht="19.5" thickBot="1" x14ac:dyDescent="0.35">
      <c r="A32" s="3"/>
      <c r="B32" s="6" t="s">
        <v>90</v>
      </c>
      <c r="C32" s="13">
        <v>9636</v>
      </c>
      <c r="D32" s="14">
        <v>0.31073847146081907</v>
      </c>
      <c r="E32" s="15">
        <v>8948</v>
      </c>
      <c r="F32" s="16">
        <v>0.26036999999999999</v>
      </c>
      <c r="G32" s="17">
        <v>0.571108471460819</v>
      </c>
      <c r="H32" t="e">
        <f>VLOOKUP(B32,[1]Hoja1!$B$3:$E$91,4,FALSE)</f>
        <v>#N/A</v>
      </c>
    </row>
    <row r="33" spans="1:8" ht="19.5" thickBot="1" x14ac:dyDescent="0.35">
      <c r="A33" s="3"/>
      <c r="B33" s="6" t="s">
        <v>91</v>
      </c>
      <c r="C33" s="13">
        <v>11062</v>
      </c>
      <c r="D33" s="14">
        <v>0.35672363753627861</v>
      </c>
      <c r="E33" s="15">
        <v>7048</v>
      </c>
      <c r="F33" s="16">
        <v>0.20508999999999999</v>
      </c>
      <c r="G33" s="17">
        <v>0.56181363753627855</v>
      </c>
      <c r="H33" t="str">
        <f>VLOOKUP(B33,[1]Hoja1!$B$3:$E$91,4,FALSE)</f>
        <v>ADEMAT</v>
      </c>
    </row>
    <row r="34" spans="1:8" ht="19.5" thickBot="1" x14ac:dyDescent="0.35">
      <c r="A34" s="3"/>
      <c r="B34" s="6" t="s">
        <v>92</v>
      </c>
      <c r="C34" s="13">
        <v>8948</v>
      </c>
      <c r="D34" s="14">
        <v>0.28855207997420185</v>
      </c>
      <c r="E34" s="15">
        <v>8526</v>
      </c>
      <c r="F34" s="16">
        <v>0.24809</v>
      </c>
      <c r="G34" s="17">
        <v>0.53664207997420188</v>
      </c>
      <c r="H34" t="str">
        <f>VLOOKUP(B34,[1]Hoja1!$B$3:$E$91,4,FALSE)</f>
        <v xml:space="preserve">ADESUBA </v>
      </c>
    </row>
    <row r="35" spans="1:8" ht="19.5" thickBot="1" x14ac:dyDescent="0.35">
      <c r="A35" s="3"/>
      <c r="B35" s="6" t="s">
        <v>93</v>
      </c>
      <c r="C35" s="13">
        <v>6282</v>
      </c>
      <c r="D35" s="14">
        <v>0.20257981296356015</v>
      </c>
      <c r="E35" s="15">
        <v>9198</v>
      </c>
      <c r="F35" s="16">
        <v>0.26765</v>
      </c>
      <c r="G35" s="17">
        <v>0.47022981296356015</v>
      </c>
      <c r="H35" t="str">
        <f>VLOOKUP(B35,[1]Hoja1!$B$3:$E$91,4,FALSE)</f>
        <v xml:space="preserve">ADESUBA </v>
      </c>
    </row>
    <row r="36" spans="1:8" ht="19.5" thickBot="1" x14ac:dyDescent="0.35">
      <c r="A36" s="3"/>
      <c r="B36" s="6" t="s">
        <v>94</v>
      </c>
      <c r="C36" s="13">
        <v>13974</v>
      </c>
      <c r="D36" s="14">
        <v>0.45062882940986776</v>
      </c>
      <c r="E36" s="15">
        <v>0</v>
      </c>
      <c r="F36" s="16">
        <v>0</v>
      </c>
      <c r="G36" s="17">
        <v>0.45062882940986776</v>
      </c>
      <c r="H36" t="str">
        <f>VLOOKUP(B36,[1]Hoja1!$B$3:$E$91,4,FALSE)</f>
        <v>IQUIQUE</v>
      </c>
    </row>
    <row r="37" spans="1:8" ht="19.5" thickBot="1" x14ac:dyDescent="0.35">
      <c r="A37" s="3"/>
      <c r="B37" s="6" t="s">
        <v>95</v>
      </c>
      <c r="C37" s="13">
        <v>2792</v>
      </c>
      <c r="D37" s="14">
        <v>9.0035472428248955E-2</v>
      </c>
      <c r="E37" s="15">
        <v>6960</v>
      </c>
      <c r="F37" s="16">
        <v>0.20252999999999999</v>
      </c>
      <c r="G37" s="17">
        <v>0.29256547242824893</v>
      </c>
      <c r="H37" t="str">
        <f>VLOOKUP(B37,[1]Hoja1!$B$3:$E$91,4,FALSE)</f>
        <v>ADESUCO</v>
      </c>
    </row>
    <row r="38" spans="1:8" ht="19.5" thickBot="1" x14ac:dyDescent="0.35">
      <c r="A38" s="3"/>
      <c r="B38" s="6" t="s">
        <v>96</v>
      </c>
      <c r="C38" s="13">
        <v>5438</v>
      </c>
      <c r="D38" s="14">
        <v>0.17536278619800064</v>
      </c>
      <c r="E38" s="15">
        <v>2102</v>
      </c>
      <c r="F38" s="16">
        <v>6.1170000000000002E-2</v>
      </c>
      <c r="G38" s="17">
        <v>0.23653278619800064</v>
      </c>
      <c r="H38" t="str">
        <f>VLOOKUP(B38,[1]Hoja1!$B$3:$E$91,4,FALSE)</f>
        <v>ASSNAV</v>
      </c>
    </row>
    <row r="39" spans="1:8" ht="19.5" thickBot="1" x14ac:dyDescent="0.35">
      <c r="A39" s="3"/>
      <c r="B39" s="6" t="s">
        <v>97</v>
      </c>
      <c r="C39" s="13">
        <v>2714</v>
      </c>
      <c r="D39" s="14">
        <v>8.752015478877781E-2</v>
      </c>
      <c r="E39" s="15">
        <v>2510</v>
      </c>
      <c r="F39" s="16">
        <v>7.3039999999999994E-2</v>
      </c>
      <c r="G39" s="17">
        <v>0.1605601547887778</v>
      </c>
      <c r="H39" t="str">
        <f>VLOOKUP(B39,[1]Hoja1!$B$3:$E$91,4,FALSE)</f>
        <v xml:space="preserve">ADESUBA </v>
      </c>
    </row>
    <row r="40" spans="1:8" ht="19.5" thickBot="1" x14ac:dyDescent="0.35">
      <c r="A40" s="3"/>
      <c r="B40" s="6" t="s">
        <v>98</v>
      </c>
      <c r="C40" s="13">
        <v>0</v>
      </c>
      <c r="D40" s="14">
        <v>0</v>
      </c>
      <c r="E40" s="15">
        <v>0</v>
      </c>
      <c r="F40" s="16">
        <v>0</v>
      </c>
      <c r="G40" s="17">
        <v>0</v>
      </c>
      <c r="H40" t="str">
        <f>VLOOKUP(B40,[1]Hoja1!$B$3:$E$91,4,FALSE)</f>
        <v xml:space="preserve">ADESUBA </v>
      </c>
    </row>
    <row r="41" spans="1:8" ht="19.5" thickBot="1" x14ac:dyDescent="0.35">
      <c r="A41" s="3"/>
      <c r="B41" s="6" t="s">
        <v>99</v>
      </c>
      <c r="C41" s="13">
        <v>0</v>
      </c>
      <c r="D41" s="14">
        <v>0</v>
      </c>
      <c r="E41" s="15">
        <v>0</v>
      </c>
      <c r="F41" s="16">
        <v>0</v>
      </c>
      <c r="G41" s="17">
        <v>0</v>
      </c>
      <c r="H41" t="str">
        <f>VLOOKUP(B41,[1]Hoja1!$B$3:$E$91,4,FALSE)</f>
        <v>ASSNAV</v>
      </c>
    </row>
    <row r="42" spans="1:8" ht="18.75" x14ac:dyDescent="0.3">
      <c r="A42" s="3"/>
      <c r="B42" s="9"/>
      <c r="C42" s="11"/>
      <c r="D42" s="9"/>
      <c r="E42" s="4"/>
      <c r="F42" s="4"/>
      <c r="G42" s="4"/>
    </row>
  </sheetData>
  <mergeCells count="8">
    <mergeCell ref="G5:G6"/>
    <mergeCell ref="B1:B4"/>
    <mergeCell ref="C2:F3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9D90-306C-4565-88C9-D0CB6297CEEB}">
  <dimension ref="A2:X43"/>
  <sheetViews>
    <sheetView workbookViewId="0">
      <selection activeCell="G9" sqref="G9"/>
    </sheetView>
  </sheetViews>
  <sheetFormatPr baseColWidth="10" defaultRowHeight="15" x14ac:dyDescent="0.25"/>
  <cols>
    <col min="1" max="1" width="2.85546875" customWidth="1"/>
    <col min="2" max="2" width="32.85546875" bestFit="1" customWidth="1"/>
    <col min="3" max="3" width="14.85546875" customWidth="1"/>
    <col min="4" max="4" width="11.5703125" customWidth="1"/>
    <col min="5" max="5" width="16.42578125" customWidth="1"/>
    <col min="6" max="6" width="11.85546875" customWidth="1"/>
    <col min="7" max="7" width="13.42578125" customWidth="1"/>
    <col min="8" max="8" width="9.5703125" customWidth="1"/>
    <col min="9" max="9" width="13.7109375" customWidth="1"/>
    <col min="10" max="10" width="10.140625" customWidth="1"/>
    <col min="11" max="11" width="24" customWidth="1"/>
    <col min="12" max="13" width="10.140625" customWidth="1"/>
    <col min="14" max="14" width="10.140625" hidden="1" customWidth="1"/>
    <col min="15" max="15" width="2.85546875" hidden="1" customWidth="1"/>
    <col min="16" max="21" width="0" hidden="1" customWidth="1"/>
    <col min="23" max="23" width="11.85546875" bestFit="1" customWidth="1"/>
  </cols>
  <sheetData>
    <row r="2" spans="1:24" x14ac:dyDescent="0.25">
      <c r="A2" s="1"/>
      <c r="B2" s="4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8"/>
    </row>
    <row r="3" spans="1:24" ht="15" customHeight="1" x14ac:dyDescent="0.25">
      <c r="A3" s="3"/>
      <c r="B3" s="45"/>
      <c r="C3" s="47" t="s">
        <v>101</v>
      </c>
      <c r="D3" s="47"/>
      <c r="E3" s="47"/>
      <c r="F3" s="47"/>
      <c r="G3" s="47"/>
      <c r="H3" s="47"/>
      <c r="I3" s="47"/>
      <c r="J3" s="47"/>
      <c r="K3" s="47"/>
      <c r="L3" s="4"/>
      <c r="M3" s="4"/>
      <c r="N3" s="4"/>
      <c r="O3" s="19"/>
    </row>
    <row r="4" spans="1:24" ht="15.75" customHeight="1" x14ac:dyDescent="0.25">
      <c r="A4" s="3"/>
      <c r="B4" s="45"/>
      <c r="C4" s="47"/>
      <c r="D4" s="47"/>
      <c r="E4" s="47"/>
      <c r="F4" s="47"/>
      <c r="G4" s="47"/>
      <c r="H4" s="47"/>
      <c r="I4" s="47"/>
      <c r="J4" s="47"/>
      <c r="K4" s="47"/>
      <c r="L4" s="4"/>
      <c r="M4" s="4"/>
      <c r="N4" s="4"/>
      <c r="O4" s="19"/>
    </row>
    <row r="5" spans="1:24" ht="27" thickBot="1" x14ac:dyDescent="0.45">
      <c r="A5" s="3"/>
      <c r="B5" s="46"/>
      <c r="C5" s="4"/>
      <c r="D5" s="5"/>
      <c r="E5" s="5"/>
      <c r="F5" s="5"/>
      <c r="G5" s="5"/>
      <c r="H5" s="5"/>
      <c r="I5" s="5"/>
      <c r="J5" s="4"/>
      <c r="K5" s="4"/>
      <c r="L5" s="4"/>
      <c r="M5" s="4"/>
      <c r="N5" s="4"/>
      <c r="O5" s="19"/>
    </row>
    <row r="6" spans="1:24" x14ac:dyDescent="0.25">
      <c r="A6" s="31"/>
      <c r="B6" s="48" t="s">
        <v>1</v>
      </c>
      <c r="C6" s="50" t="s">
        <v>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0" t="s">
        <v>9</v>
      </c>
      <c r="K6" s="54" t="s">
        <v>10</v>
      </c>
      <c r="L6" s="56" t="s">
        <v>102</v>
      </c>
      <c r="M6" s="12"/>
      <c r="N6" s="12"/>
      <c r="O6" s="19"/>
    </row>
    <row r="7" spans="1:24" ht="15.75" thickBot="1" x14ac:dyDescent="0.3">
      <c r="A7" s="31"/>
      <c r="B7" s="49"/>
      <c r="C7" s="52"/>
      <c r="D7" s="52"/>
      <c r="E7" s="52"/>
      <c r="F7" s="52"/>
      <c r="G7" s="52"/>
      <c r="H7" s="52"/>
      <c r="I7" s="52"/>
      <c r="J7" s="52"/>
      <c r="K7" s="55"/>
      <c r="L7" s="57"/>
      <c r="M7" s="12"/>
      <c r="N7" s="12"/>
      <c r="O7" s="19"/>
    </row>
    <row r="8" spans="1:24" ht="19.5" thickBot="1" x14ac:dyDescent="0.35">
      <c r="A8" s="3"/>
      <c r="B8" s="6" t="s">
        <v>65</v>
      </c>
      <c r="C8" s="20">
        <v>13</v>
      </c>
      <c r="D8" s="20">
        <v>11</v>
      </c>
      <c r="E8" s="20">
        <v>22010</v>
      </c>
      <c r="F8" s="20">
        <v>5500</v>
      </c>
      <c r="G8" s="20">
        <v>2500</v>
      </c>
      <c r="H8" s="20">
        <v>1000</v>
      </c>
      <c r="I8" s="20">
        <v>0</v>
      </c>
      <c r="J8" s="20">
        <v>0</v>
      </c>
      <c r="K8" s="13">
        <v>31010</v>
      </c>
      <c r="L8" s="32">
        <v>1</v>
      </c>
      <c r="M8" s="33"/>
      <c r="N8" s="33"/>
      <c r="O8" s="19"/>
      <c r="W8" s="34"/>
      <c r="X8" s="35"/>
    </row>
    <row r="9" spans="1:24" ht="19.5" thickBot="1" x14ac:dyDescent="0.35">
      <c r="A9" s="3"/>
      <c r="B9" s="6" t="s">
        <v>68</v>
      </c>
      <c r="C9" s="20">
        <v>16</v>
      </c>
      <c r="D9" s="20">
        <v>13</v>
      </c>
      <c r="E9" s="20">
        <v>15252</v>
      </c>
      <c r="F9" s="20">
        <v>6500</v>
      </c>
      <c r="G9" s="20">
        <v>2500</v>
      </c>
      <c r="H9" s="20">
        <v>500</v>
      </c>
      <c r="I9" s="20">
        <v>0</v>
      </c>
      <c r="J9" s="20">
        <v>0</v>
      </c>
      <c r="K9" s="13">
        <v>24752</v>
      </c>
      <c r="L9" s="32">
        <v>0.79819413092550795</v>
      </c>
      <c r="M9" s="33"/>
      <c r="N9" s="33"/>
      <c r="O9" s="19"/>
      <c r="W9" s="34"/>
      <c r="X9" s="35"/>
    </row>
    <row r="10" spans="1:24" ht="19.5" thickBot="1" x14ac:dyDescent="0.35">
      <c r="A10" s="3"/>
      <c r="B10" s="6" t="s">
        <v>67</v>
      </c>
      <c r="C10" s="20">
        <v>11</v>
      </c>
      <c r="D10" s="20">
        <v>11</v>
      </c>
      <c r="E10" s="20">
        <v>15690</v>
      </c>
      <c r="F10" s="20">
        <v>5500</v>
      </c>
      <c r="G10" s="20">
        <v>2500</v>
      </c>
      <c r="H10" s="20">
        <v>1000</v>
      </c>
      <c r="I10" s="20">
        <v>0</v>
      </c>
      <c r="J10" s="20">
        <v>0</v>
      </c>
      <c r="K10" s="13">
        <v>24690</v>
      </c>
      <c r="L10" s="32">
        <v>0.79619477587874876</v>
      </c>
      <c r="M10" s="33"/>
      <c r="N10" s="33"/>
      <c r="O10" s="19"/>
      <c r="W10" s="34"/>
      <c r="X10" s="35"/>
    </row>
    <row r="11" spans="1:24" ht="19.5" thickBot="1" x14ac:dyDescent="0.35">
      <c r="A11" s="3"/>
      <c r="B11" s="6" t="s">
        <v>71</v>
      </c>
      <c r="C11" s="20">
        <v>14</v>
      </c>
      <c r="D11" s="20">
        <v>11</v>
      </c>
      <c r="E11" s="20">
        <v>13950</v>
      </c>
      <c r="F11" s="20">
        <v>5500</v>
      </c>
      <c r="G11" s="20">
        <v>2000</v>
      </c>
      <c r="H11" s="20">
        <v>1000</v>
      </c>
      <c r="I11" s="20">
        <v>0</v>
      </c>
      <c r="J11" s="20">
        <v>0</v>
      </c>
      <c r="K11" s="13">
        <v>22450</v>
      </c>
      <c r="L11" s="32">
        <v>0.72396001289906486</v>
      </c>
      <c r="M11" s="33"/>
      <c r="N11" s="33"/>
      <c r="O11" s="19"/>
      <c r="W11" s="34"/>
      <c r="X11" s="35"/>
    </row>
    <row r="12" spans="1:24" ht="19.5" thickBot="1" x14ac:dyDescent="0.35">
      <c r="A12" s="3"/>
      <c r="B12" s="6" t="s">
        <v>94</v>
      </c>
      <c r="C12" s="20">
        <v>9</v>
      </c>
      <c r="D12" s="20">
        <v>6</v>
      </c>
      <c r="E12" s="20">
        <v>8974</v>
      </c>
      <c r="F12" s="20">
        <v>3000</v>
      </c>
      <c r="G12" s="20">
        <v>1500</v>
      </c>
      <c r="H12" s="20">
        <v>500</v>
      </c>
      <c r="I12" s="20">
        <v>0</v>
      </c>
      <c r="J12" s="20">
        <v>0</v>
      </c>
      <c r="K12" s="13">
        <v>13974</v>
      </c>
      <c r="L12" s="32">
        <v>0.45062882940986776</v>
      </c>
      <c r="M12" s="33"/>
      <c r="N12" s="33"/>
      <c r="O12" s="19"/>
      <c r="W12" s="34"/>
      <c r="X12" s="35"/>
    </row>
    <row r="13" spans="1:24" ht="19.5" thickBot="1" x14ac:dyDescent="0.35">
      <c r="A13" s="3"/>
      <c r="B13" s="6" t="s">
        <v>84</v>
      </c>
      <c r="C13" s="20">
        <v>8</v>
      </c>
      <c r="D13" s="20">
        <v>8</v>
      </c>
      <c r="E13" s="20">
        <v>13246</v>
      </c>
      <c r="F13" s="20">
        <v>4000</v>
      </c>
      <c r="G13" s="20">
        <v>2000</v>
      </c>
      <c r="H13" s="20">
        <v>1000</v>
      </c>
      <c r="I13" s="20">
        <v>0</v>
      </c>
      <c r="J13" s="20">
        <v>0</v>
      </c>
      <c r="K13" s="13">
        <v>20246</v>
      </c>
      <c r="L13" s="32">
        <v>0.65288616575298286</v>
      </c>
      <c r="M13" s="33"/>
      <c r="N13" s="33"/>
      <c r="O13" s="19"/>
      <c r="W13" s="34"/>
      <c r="X13" s="35"/>
    </row>
    <row r="14" spans="1:24" ht="19.5" thickBot="1" x14ac:dyDescent="0.35">
      <c r="A14" s="3"/>
      <c r="B14" s="6" t="s">
        <v>90</v>
      </c>
      <c r="C14" s="7">
        <v>7</v>
      </c>
      <c r="D14" s="7">
        <v>5</v>
      </c>
      <c r="E14" s="7">
        <v>5136</v>
      </c>
      <c r="F14" s="7">
        <v>2500</v>
      </c>
      <c r="G14" s="7">
        <v>1500</v>
      </c>
      <c r="H14" s="7">
        <v>1500</v>
      </c>
      <c r="I14" s="7">
        <v>0</v>
      </c>
      <c r="J14" s="7">
        <v>0</v>
      </c>
      <c r="K14" s="8">
        <v>9636</v>
      </c>
      <c r="L14" s="32">
        <v>0.31073847146081907</v>
      </c>
      <c r="M14" s="33"/>
      <c r="N14" s="33"/>
      <c r="O14" s="19"/>
      <c r="W14" s="34"/>
      <c r="X14" s="35"/>
    </row>
    <row r="15" spans="1:24" ht="19.5" thickBot="1" x14ac:dyDescent="0.35">
      <c r="A15" s="3"/>
      <c r="B15" s="6" t="s">
        <v>79</v>
      </c>
      <c r="C15" s="20">
        <v>9</v>
      </c>
      <c r="D15" s="20">
        <v>9</v>
      </c>
      <c r="E15" s="20">
        <v>10926</v>
      </c>
      <c r="F15" s="20">
        <v>4500</v>
      </c>
      <c r="G15" s="20">
        <v>2000</v>
      </c>
      <c r="H15" s="20">
        <v>1000</v>
      </c>
      <c r="I15" s="20">
        <v>0</v>
      </c>
      <c r="J15" s="20">
        <v>0</v>
      </c>
      <c r="K15" s="13">
        <v>18426</v>
      </c>
      <c r="L15" s="32">
        <v>0.59419542083198973</v>
      </c>
      <c r="M15" s="33"/>
      <c r="N15" s="33"/>
      <c r="O15" s="19"/>
      <c r="Q15" s="36"/>
      <c r="W15" s="34"/>
      <c r="X15" s="35"/>
    </row>
    <row r="16" spans="1:24" ht="19.5" thickBot="1" x14ac:dyDescent="0.35">
      <c r="A16" s="3"/>
      <c r="B16" s="6" t="s">
        <v>69</v>
      </c>
      <c r="C16" s="20">
        <v>10</v>
      </c>
      <c r="D16" s="20">
        <v>9</v>
      </c>
      <c r="E16" s="20">
        <v>10690</v>
      </c>
      <c r="F16" s="20">
        <v>4500</v>
      </c>
      <c r="G16" s="20">
        <v>2000</v>
      </c>
      <c r="H16" s="20">
        <v>1000</v>
      </c>
      <c r="I16" s="20">
        <v>0</v>
      </c>
      <c r="J16" s="20">
        <v>0</v>
      </c>
      <c r="K16" s="13">
        <v>18190</v>
      </c>
      <c r="L16" s="32">
        <v>0.58658497258948727</v>
      </c>
      <c r="M16" s="33"/>
      <c r="N16" s="33"/>
      <c r="O16" s="19"/>
      <c r="W16" s="34"/>
      <c r="X16" s="35"/>
    </row>
    <row r="17" spans="1:24" ht="19.5" thickBot="1" x14ac:dyDescent="0.35">
      <c r="A17" s="3"/>
      <c r="B17" s="6" t="s">
        <v>92</v>
      </c>
      <c r="C17" s="20">
        <v>10</v>
      </c>
      <c r="D17" s="20">
        <v>4</v>
      </c>
      <c r="E17" s="20">
        <v>5448</v>
      </c>
      <c r="F17" s="20">
        <v>2000</v>
      </c>
      <c r="G17" s="20">
        <v>1500</v>
      </c>
      <c r="H17" s="20">
        <v>0</v>
      </c>
      <c r="I17" s="20">
        <v>0</v>
      </c>
      <c r="J17" s="20">
        <v>0</v>
      </c>
      <c r="K17" s="13">
        <v>8948</v>
      </c>
      <c r="L17" s="32">
        <v>0.28855207997420185</v>
      </c>
      <c r="M17" s="33"/>
      <c r="N17" s="33"/>
      <c r="O17" s="19"/>
      <c r="W17" s="34"/>
      <c r="X17" s="35"/>
    </row>
    <row r="18" spans="1:24" ht="19.5" thickBot="1" x14ac:dyDescent="0.35">
      <c r="A18" s="3"/>
      <c r="B18" s="6" t="s">
        <v>97</v>
      </c>
      <c r="C18" s="20">
        <v>2</v>
      </c>
      <c r="D18" s="20">
        <v>1</v>
      </c>
      <c r="E18" s="20">
        <v>1714</v>
      </c>
      <c r="F18" s="20">
        <v>500</v>
      </c>
      <c r="G18" s="20">
        <v>500</v>
      </c>
      <c r="H18" s="20">
        <v>0</v>
      </c>
      <c r="I18" s="20">
        <v>0</v>
      </c>
      <c r="J18" s="20">
        <v>0</v>
      </c>
      <c r="K18" s="13">
        <v>2714</v>
      </c>
      <c r="L18" s="32">
        <v>8.752015478877781E-2</v>
      </c>
      <c r="M18" s="33"/>
      <c r="N18" s="33"/>
      <c r="O18" s="19"/>
      <c r="W18" s="34"/>
      <c r="X18" s="35"/>
    </row>
    <row r="19" spans="1:24" ht="19.5" thickBot="1" x14ac:dyDescent="0.35">
      <c r="A19" s="3"/>
      <c r="B19" s="6" t="s">
        <v>78</v>
      </c>
      <c r="C19" s="20">
        <v>8</v>
      </c>
      <c r="D19" s="20">
        <v>6</v>
      </c>
      <c r="E19" s="20">
        <v>9818</v>
      </c>
      <c r="F19" s="20">
        <v>3000</v>
      </c>
      <c r="G19" s="20">
        <v>1500</v>
      </c>
      <c r="H19" s="20">
        <v>500</v>
      </c>
      <c r="I19" s="20">
        <v>0</v>
      </c>
      <c r="J19" s="20">
        <v>0</v>
      </c>
      <c r="K19" s="13">
        <v>14818</v>
      </c>
      <c r="L19" s="32">
        <v>0.4778458561754273</v>
      </c>
      <c r="M19" s="33"/>
      <c r="N19" s="33"/>
      <c r="O19" s="19"/>
      <c r="W19" s="34"/>
      <c r="X19" s="35"/>
    </row>
    <row r="20" spans="1:24" ht="19.5" thickBot="1" x14ac:dyDescent="0.35">
      <c r="A20" s="3"/>
      <c r="B20" s="6" t="s">
        <v>81</v>
      </c>
      <c r="C20" s="20">
        <v>10</v>
      </c>
      <c r="D20" s="20">
        <v>7</v>
      </c>
      <c r="E20" s="20">
        <v>10158</v>
      </c>
      <c r="F20" s="20">
        <v>3500</v>
      </c>
      <c r="G20" s="20">
        <v>1500</v>
      </c>
      <c r="H20" s="20">
        <v>500</v>
      </c>
      <c r="I20" s="20">
        <v>0</v>
      </c>
      <c r="J20" s="20">
        <v>0</v>
      </c>
      <c r="K20" s="13">
        <v>15658</v>
      </c>
      <c r="L20" s="32">
        <v>0.50493389229280872</v>
      </c>
      <c r="M20" s="33"/>
      <c r="N20" s="33"/>
      <c r="O20" s="19"/>
      <c r="W20" s="34"/>
      <c r="X20" s="35"/>
    </row>
    <row r="21" spans="1:24" ht="19.5" thickBot="1" x14ac:dyDescent="0.35">
      <c r="A21" s="3"/>
      <c r="B21" s="6" t="s">
        <v>98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8">
        <v>0</v>
      </c>
      <c r="L21" s="32">
        <v>0</v>
      </c>
      <c r="M21" s="33"/>
      <c r="N21" s="33"/>
      <c r="O21" s="19"/>
      <c r="W21" s="34"/>
      <c r="X21" s="35"/>
    </row>
    <row r="22" spans="1:24" ht="19.5" thickBot="1" x14ac:dyDescent="0.35">
      <c r="A22" s="3"/>
      <c r="B22" s="6" t="s">
        <v>76</v>
      </c>
      <c r="C22" s="20">
        <v>8</v>
      </c>
      <c r="D22" s="20">
        <v>6</v>
      </c>
      <c r="E22" s="20">
        <v>7146</v>
      </c>
      <c r="F22" s="20">
        <v>3000</v>
      </c>
      <c r="G22" s="20">
        <v>1500</v>
      </c>
      <c r="H22" s="20">
        <v>500</v>
      </c>
      <c r="I22" s="20">
        <v>0</v>
      </c>
      <c r="J22" s="20">
        <v>0</v>
      </c>
      <c r="K22" s="13">
        <v>12146</v>
      </c>
      <c r="L22" s="32">
        <v>0.39168010319251856</v>
      </c>
      <c r="M22" s="33"/>
      <c r="N22" s="33"/>
      <c r="O22" s="19"/>
      <c r="W22" s="34"/>
      <c r="X22" s="35"/>
    </row>
    <row r="23" spans="1:24" ht="19.5" thickBot="1" x14ac:dyDescent="0.35">
      <c r="A23" s="3"/>
      <c r="B23" s="6" t="s">
        <v>72</v>
      </c>
      <c r="C23" s="20">
        <v>8</v>
      </c>
      <c r="D23" s="20">
        <v>7</v>
      </c>
      <c r="E23" s="20">
        <v>12144</v>
      </c>
      <c r="F23" s="20">
        <v>3500</v>
      </c>
      <c r="G23" s="20">
        <v>2500</v>
      </c>
      <c r="H23" s="20">
        <v>0</v>
      </c>
      <c r="I23" s="20">
        <v>0</v>
      </c>
      <c r="J23" s="20">
        <v>0</v>
      </c>
      <c r="K23" s="13">
        <v>18144</v>
      </c>
      <c r="L23" s="32">
        <v>0.58510158013544022</v>
      </c>
      <c r="M23" s="33"/>
      <c r="N23" s="33"/>
      <c r="O23" s="19"/>
      <c r="W23" s="34"/>
      <c r="X23" s="35"/>
    </row>
    <row r="24" spans="1:24" ht="19.5" thickBot="1" x14ac:dyDescent="0.35">
      <c r="A24" s="3"/>
      <c r="B24" s="6" t="s">
        <v>80</v>
      </c>
      <c r="C24" s="20">
        <v>5</v>
      </c>
      <c r="D24" s="20">
        <v>5</v>
      </c>
      <c r="E24" s="20">
        <v>7644</v>
      </c>
      <c r="F24" s="20">
        <v>2500</v>
      </c>
      <c r="G24" s="20">
        <v>1500</v>
      </c>
      <c r="H24" s="20">
        <v>500</v>
      </c>
      <c r="I24" s="20">
        <v>0</v>
      </c>
      <c r="J24" s="20">
        <v>0</v>
      </c>
      <c r="K24" s="13">
        <v>12144</v>
      </c>
      <c r="L24" s="32">
        <v>0.39161560786842953</v>
      </c>
      <c r="M24" s="33"/>
      <c r="N24" s="33"/>
      <c r="O24" s="19"/>
      <c r="W24" s="34"/>
      <c r="X24" s="35"/>
    </row>
    <row r="25" spans="1:24" ht="19.5" thickBot="1" x14ac:dyDescent="0.35">
      <c r="A25" s="3"/>
      <c r="B25" s="6" t="s">
        <v>87</v>
      </c>
      <c r="C25" s="20">
        <v>6</v>
      </c>
      <c r="D25" s="20">
        <v>4</v>
      </c>
      <c r="E25" s="20">
        <v>6452</v>
      </c>
      <c r="F25" s="20">
        <v>2000</v>
      </c>
      <c r="G25" s="20">
        <v>1500</v>
      </c>
      <c r="H25" s="20">
        <v>0</v>
      </c>
      <c r="I25" s="20">
        <v>0</v>
      </c>
      <c r="J25" s="20">
        <v>0</v>
      </c>
      <c r="K25" s="13">
        <v>9952</v>
      </c>
      <c r="L25" s="32">
        <v>0.32092873266688166</v>
      </c>
      <c r="M25" s="33"/>
      <c r="N25" s="33"/>
      <c r="O25" s="19"/>
      <c r="W25" s="34"/>
      <c r="X25" s="35"/>
    </row>
    <row r="26" spans="1:24" ht="19.5" thickBot="1" x14ac:dyDescent="0.35">
      <c r="A26" s="3"/>
      <c r="B26" s="6" t="s">
        <v>66</v>
      </c>
      <c r="C26" s="20">
        <v>7</v>
      </c>
      <c r="D26" s="20">
        <v>7</v>
      </c>
      <c r="E26" s="20">
        <v>8528</v>
      </c>
      <c r="F26" s="20">
        <v>3500</v>
      </c>
      <c r="G26" s="20">
        <v>1500</v>
      </c>
      <c r="H26" s="20">
        <v>1000</v>
      </c>
      <c r="I26" s="20">
        <v>0</v>
      </c>
      <c r="J26" s="20">
        <v>0</v>
      </c>
      <c r="K26" s="13">
        <v>14528</v>
      </c>
      <c r="L26" s="32">
        <v>0.46849403418252178</v>
      </c>
      <c r="M26" s="33"/>
      <c r="N26" s="33"/>
      <c r="O26" s="19"/>
      <c r="W26" s="34"/>
      <c r="X26" s="35"/>
    </row>
    <row r="27" spans="1:24" ht="19.5" thickBot="1" x14ac:dyDescent="0.35">
      <c r="A27" s="3"/>
      <c r="B27" s="6" t="s">
        <v>73</v>
      </c>
      <c r="C27" s="20">
        <v>8</v>
      </c>
      <c r="D27" s="20">
        <v>3</v>
      </c>
      <c r="E27" s="20">
        <v>6780</v>
      </c>
      <c r="F27" s="20">
        <v>1500</v>
      </c>
      <c r="G27" s="20">
        <v>1000</v>
      </c>
      <c r="H27" s="20">
        <v>0</v>
      </c>
      <c r="I27" s="20">
        <v>0</v>
      </c>
      <c r="J27" s="20">
        <v>0</v>
      </c>
      <c r="K27" s="13">
        <v>9280</v>
      </c>
      <c r="L27" s="32">
        <v>0.29925830377297646</v>
      </c>
      <c r="M27" s="33"/>
      <c r="N27" s="33"/>
      <c r="O27" s="19"/>
      <c r="W27" s="34"/>
      <c r="X27" s="35"/>
    </row>
    <row r="28" spans="1:24" ht="19.5" thickBot="1" x14ac:dyDescent="0.35">
      <c r="A28" s="3"/>
      <c r="B28" s="6" t="s">
        <v>74</v>
      </c>
      <c r="C28" s="20">
        <v>9</v>
      </c>
      <c r="D28" s="20">
        <v>6</v>
      </c>
      <c r="E28" s="20">
        <v>5642</v>
      </c>
      <c r="F28" s="20">
        <v>3000</v>
      </c>
      <c r="G28" s="20">
        <v>1500</v>
      </c>
      <c r="H28" s="20">
        <v>500</v>
      </c>
      <c r="I28" s="20">
        <v>0</v>
      </c>
      <c r="J28" s="20">
        <v>0</v>
      </c>
      <c r="K28" s="13">
        <v>10642</v>
      </c>
      <c r="L28" s="32">
        <v>0.34317961947758785</v>
      </c>
      <c r="M28" s="33"/>
      <c r="N28" s="33"/>
      <c r="O28" s="19"/>
      <c r="W28" s="34"/>
      <c r="X28" s="35"/>
    </row>
    <row r="29" spans="1:24" ht="19.5" thickBot="1" x14ac:dyDescent="0.35">
      <c r="A29" s="3"/>
      <c r="B29" s="6" t="s">
        <v>83</v>
      </c>
      <c r="C29" s="20">
        <v>6</v>
      </c>
      <c r="D29" s="20">
        <v>5</v>
      </c>
      <c r="E29" s="20">
        <v>5392</v>
      </c>
      <c r="F29" s="20">
        <v>2500</v>
      </c>
      <c r="G29" s="20">
        <v>1000</v>
      </c>
      <c r="H29" s="20">
        <v>500</v>
      </c>
      <c r="I29" s="20">
        <v>0</v>
      </c>
      <c r="J29" s="20">
        <v>0</v>
      </c>
      <c r="K29" s="13">
        <v>9392</v>
      </c>
      <c r="L29" s="32">
        <v>0.30287004192196065</v>
      </c>
      <c r="M29" s="33"/>
      <c r="N29" s="33"/>
      <c r="O29" s="19"/>
      <c r="W29" s="34"/>
      <c r="X29" s="35"/>
    </row>
    <row r="30" spans="1:24" ht="19.5" thickBot="1" x14ac:dyDescent="0.35">
      <c r="A30" s="3"/>
      <c r="B30" s="6" t="s">
        <v>77</v>
      </c>
      <c r="C30" s="20">
        <v>9</v>
      </c>
      <c r="D30" s="20">
        <v>9</v>
      </c>
      <c r="E30" s="20">
        <v>10458</v>
      </c>
      <c r="F30" s="20">
        <v>4500</v>
      </c>
      <c r="G30" s="20">
        <v>2000</v>
      </c>
      <c r="H30" s="20">
        <v>500</v>
      </c>
      <c r="I30" s="20">
        <v>0</v>
      </c>
      <c r="J30" s="20">
        <v>0</v>
      </c>
      <c r="K30" s="13">
        <v>17458</v>
      </c>
      <c r="L30" s="32">
        <v>0.56297968397291198</v>
      </c>
      <c r="M30" s="33"/>
      <c r="N30" s="33"/>
      <c r="O30" s="19"/>
      <c r="W30" s="34"/>
      <c r="X30" s="35"/>
    </row>
    <row r="31" spans="1:24" ht="19.5" thickBot="1" x14ac:dyDescent="0.35">
      <c r="A31" s="3"/>
      <c r="B31" s="6" t="s">
        <v>89</v>
      </c>
      <c r="C31" s="20">
        <v>9</v>
      </c>
      <c r="D31" s="20">
        <v>4</v>
      </c>
      <c r="E31" s="20">
        <v>5364</v>
      </c>
      <c r="F31" s="20">
        <v>2000</v>
      </c>
      <c r="G31" s="20">
        <v>1000</v>
      </c>
      <c r="H31" s="20">
        <v>0</v>
      </c>
      <c r="I31" s="20">
        <v>0</v>
      </c>
      <c r="J31" s="20">
        <v>0</v>
      </c>
      <c r="K31" s="13">
        <v>8364</v>
      </c>
      <c r="L31" s="32">
        <v>0.26971944534021286</v>
      </c>
      <c r="M31" s="33"/>
      <c r="N31" s="33"/>
      <c r="O31" s="19"/>
      <c r="W31" s="34"/>
      <c r="X31" s="35"/>
    </row>
    <row r="32" spans="1:24" ht="19.5" thickBot="1" x14ac:dyDescent="0.35">
      <c r="A32" s="3"/>
      <c r="B32" s="6" t="s">
        <v>91</v>
      </c>
      <c r="C32" s="20">
        <v>7</v>
      </c>
      <c r="D32" s="20">
        <v>5</v>
      </c>
      <c r="E32" s="20">
        <v>6562</v>
      </c>
      <c r="F32" s="20">
        <v>2500</v>
      </c>
      <c r="G32" s="20">
        <v>2000</v>
      </c>
      <c r="H32" s="20">
        <v>0</v>
      </c>
      <c r="I32" s="20">
        <v>0</v>
      </c>
      <c r="J32" s="20">
        <v>0</v>
      </c>
      <c r="K32" s="13">
        <v>11062</v>
      </c>
      <c r="L32" s="32">
        <v>0.35672363753627861</v>
      </c>
      <c r="M32" s="33"/>
      <c r="N32" s="33"/>
      <c r="O32" s="19"/>
      <c r="W32" s="34"/>
      <c r="X32" s="35"/>
    </row>
    <row r="33" spans="1:24" ht="19.5" thickBot="1" x14ac:dyDescent="0.35">
      <c r="A33" s="3"/>
      <c r="B33" s="6" t="s">
        <v>86</v>
      </c>
      <c r="C33" s="20">
        <v>8</v>
      </c>
      <c r="D33" s="20">
        <v>4</v>
      </c>
      <c r="E33" s="20">
        <v>5448</v>
      </c>
      <c r="F33" s="20">
        <v>2000</v>
      </c>
      <c r="G33" s="20">
        <v>1500</v>
      </c>
      <c r="H33" s="20">
        <v>0</v>
      </c>
      <c r="I33" s="20">
        <v>0</v>
      </c>
      <c r="J33" s="20">
        <v>0</v>
      </c>
      <c r="K33" s="13">
        <v>8948</v>
      </c>
      <c r="L33" s="32">
        <v>0.28855207997420185</v>
      </c>
      <c r="M33" s="33"/>
      <c r="N33" s="33"/>
      <c r="O33" s="19"/>
      <c r="W33" s="34"/>
      <c r="X33" s="35"/>
    </row>
    <row r="34" spans="1:24" ht="19.5" thickBot="1" x14ac:dyDescent="0.35">
      <c r="A34" s="3"/>
      <c r="B34" s="6" t="s">
        <v>82</v>
      </c>
      <c r="C34" s="20">
        <v>8</v>
      </c>
      <c r="D34" s="20">
        <v>5</v>
      </c>
      <c r="E34" s="20">
        <v>4974</v>
      </c>
      <c r="F34" s="20">
        <v>2500</v>
      </c>
      <c r="G34" s="20">
        <v>2000</v>
      </c>
      <c r="H34" s="20">
        <v>0</v>
      </c>
      <c r="I34" s="20">
        <v>0</v>
      </c>
      <c r="J34" s="20">
        <v>0</v>
      </c>
      <c r="K34" s="13">
        <v>9474</v>
      </c>
      <c r="L34" s="32">
        <v>0.30551435020960982</v>
      </c>
      <c r="M34" s="33"/>
      <c r="N34" s="33"/>
      <c r="O34" s="19"/>
      <c r="W34" s="34"/>
      <c r="X34" s="35"/>
    </row>
    <row r="35" spans="1:24" ht="19.5" thickBot="1" x14ac:dyDescent="0.35">
      <c r="A35" s="3"/>
      <c r="B35" s="6" t="s">
        <v>70</v>
      </c>
      <c r="C35" s="7">
        <v>7</v>
      </c>
      <c r="D35" s="7">
        <v>7</v>
      </c>
      <c r="E35" s="7">
        <v>9462</v>
      </c>
      <c r="F35" s="7">
        <v>3500</v>
      </c>
      <c r="G35" s="7">
        <v>1500</v>
      </c>
      <c r="H35" s="7">
        <v>500</v>
      </c>
      <c r="I35" s="7">
        <v>0</v>
      </c>
      <c r="J35" s="7">
        <v>0</v>
      </c>
      <c r="K35" s="8">
        <v>14962</v>
      </c>
      <c r="L35" s="32">
        <v>0.48248951950983554</v>
      </c>
      <c r="M35" s="33"/>
      <c r="N35" s="33"/>
      <c r="O35" s="19"/>
      <c r="W35" s="34"/>
      <c r="X35" s="35"/>
    </row>
    <row r="36" spans="1:24" ht="19.5" thickBot="1" x14ac:dyDescent="0.35">
      <c r="A36" s="3"/>
      <c r="B36" s="6" t="s">
        <v>75</v>
      </c>
      <c r="C36" s="20">
        <v>11</v>
      </c>
      <c r="D36" s="20">
        <v>6</v>
      </c>
      <c r="E36" s="20">
        <v>7278</v>
      </c>
      <c r="F36" s="20">
        <v>3000</v>
      </c>
      <c r="G36" s="20">
        <v>1500</v>
      </c>
      <c r="H36" s="20">
        <v>500</v>
      </c>
      <c r="I36" s="20">
        <v>0</v>
      </c>
      <c r="J36" s="20">
        <v>0</v>
      </c>
      <c r="K36" s="13">
        <v>12278</v>
      </c>
      <c r="L36" s="32">
        <v>0.39593679458239278</v>
      </c>
      <c r="M36" s="33"/>
      <c r="N36" s="33"/>
      <c r="O36" s="19"/>
      <c r="W36" s="34"/>
      <c r="X36" s="35"/>
    </row>
    <row r="37" spans="1:24" ht="19.5" thickBot="1" x14ac:dyDescent="0.35">
      <c r="A37" s="3"/>
      <c r="B37" s="6" t="s">
        <v>93</v>
      </c>
      <c r="C37" s="20">
        <v>5</v>
      </c>
      <c r="D37" s="20">
        <v>3</v>
      </c>
      <c r="E37" s="20">
        <v>3782</v>
      </c>
      <c r="F37" s="20">
        <v>1500</v>
      </c>
      <c r="G37" s="20">
        <v>500</v>
      </c>
      <c r="H37" s="20">
        <v>500</v>
      </c>
      <c r="I37" s="20">
        <v>0</v>
      </c>
      <c r="J37" s="20">
        <v>0</v>
      </c>
      <c r="K37" s="13">
        <v>6282</v>
      </c>
      <c r="L37" s="32">
        <v>0.20257981296356015</v>
      </c>
      <c r="M37" s="33"/>
      <c r="N37" s="33"/>
      <c r="O37" s="19"/>
      <c r="W37" s="34"/>
      <c r="X37" s="35"/>
    </row>
    <row r="38" spans="1:24" ht="19.5" thickBot="1" x14ac:dyDescent="0.35">
      <c r="A38" s="3"/>
      <c r="B38" s="6" t="s">
        <v>99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8">
        <v>0</v>
      </c>
      <c r="L38" s="32">
        <v>0</v>
      </c>
      <c r="M38" s="33"/>
      <c r="N38" s="33"/>
      <c r="O38" s="19"/>
      <c r="W38" s="34"/>
      <c r="X38" s="35"/>
    </row>
    <row r="39" spans="1:24" ht="19.5" thickBot="1" x14ac:dyDescent="0.35">
      <c r="A39" s="3"/>
      <c r="B39" s="6" t="s">
        <v>96</v>
      </c>
      <c r="C39" s="20">
        <v>6</v>
      </c>
      <c r="D39" s="20">
        <v>3</v>
      </c>
      <c r="E39" s="20">
        <v>2938</v>
      </c>
      <c r="F39" s="20">
        <v>1500</v>
      </c>
      <c r="G39" s="20">
        <v>1000</v>
      </c>
      <c r="H39" s="20">
        <v>0</v>
      </c>
      <c r="I39" s="20">
        <v>0</v>
      </c>
      <c r="J39" s="20">
        <v>0</v>
      </c>
      <c r="K39" s="13">
        <v>5438</v>
      </c>
      <c r="L39" s="32">
        <v>0.17536278619800064</v>
      </c>
      <c r="M39" s="33"/>
      <c r="N39" s="33"/>
      <c r="O39" s="19"/>
      <c r="W39" s="34"/>
      <c r="X39" s="35"/>
    </row>
    <row r="40" spans="1:24" ht="19.5" thickBot="1" x14ac:dyDescent="0.35">
      <c r="A40" s="3"/>
      <c r="B40" s="6" t="s">
        <v>85</v>
      </c>
      <c r="C40" s="20">
        <v>7</v>
      </c>
      <c r="D40" s="20">
        <v>6</v>
      </c>
      <c r="E40" s="20">
        <v>7184</v>
      </c>
      <c r="F40" s="20">
        <v>3000</v>
      </c>
      <c r="G40" s="20">
        <v>1500</v>
      </c>
      <c r="H40" s="20">
        <v>0</v>
      </c>
      <c r="I40" s="20">
        <v>0</v>
      </c>
      <c r="J40" s="20">
        <v>0</v>
      </c>
      <c r="K40" s="13">
        <v>11684</v>
      </c>
      <c r="L40" s="32">
        <v>0.37678168332795875</v>
      </c>
      <c r="M40" s="33"/>
      <c r="N40" s="33"/>
      <c r="O40" s="19"/>
      <c r="W40" s="34"/>
      <c r="X40" s="35"/>
    </row>
    <row r="41" spans="1:24" ht="19.5" thickBot="1" x14ac:dyDescent="0.35">
      <c r="A41" s="3"/>
      <c r="B41" s="6" t="s">
        <v>88</v>
      </c>
      <c r="C41" s="20">
        <v>4</v>
      </c>
      <c r="D41" s="20">
        <v>3</v>
      </c>
      <c r="E41" s="20">
        <v>3740</v>
      </c>
      <c r="F41" s="20">
        <v>1500</v>
      </c>
      <c r="G41" s="20">
        <v>1000</v>
      </c>
      <c r="H41" s="20">
        <v>0</v>
      </c>
      <c r="I41" s="20">
        <v>0</v>
      </c>
      <c r="J41" s="20">
        <v>0</v>
      </c>
      <c r="K41" s="13">
        <v>6240</v>
      </c>
      <c r="L41" s="32">
        <v>0.20122541115769108</v>
      </c>
      <c r="M41" s="33"/>
      <c r="N41" s="33"/>
      <c r="O41" s="19"/>
      <c r="W41" s="34"/>
      <c r="X41" s="35"/>
    </row>
    <row r="42" spans="1:24" ht="19.5" thickBot="1" x14ac:dyDescent="0.35">
      <c r="A42" s="3"/>
      <c r="B42" s="6" t="s">
        <v>95</v>
      </c>
      <c r="C42" s="20">
        <v>6</v>
      </c>
      <c r="D42" s="20">
        <v>2</v>
      </c>
      <c r="E42" s="20">
        <v>1292</v>
      </c>
      <c r="F42" s="20">
        <v>1000</v>
      </c>
      <c r="G42" s="20">
        <v>500</v>
      </c>
      <c r="H42" s="20">
        <v>0</v>
      </c>
      <c r="I42" s="20">
        <v>0</v>
      </c>
      <c r="J42" s="20">
        <v>0</v>
      </c>
      <c r="K42" s="13">
        <v>2792</v>
      </c>
      <c r="L42" s="32">
        <v>9.0035472428248955E-2</v>
      </c>
      <c r="M42" s="33"/>
      <c r="N42" s="33"/>
      <c r="O42" s="19"/>
      <c r="W42" s="34"/>
      <c r="X42" s="35"/>
    </row>
    <row r="43" spans="1:24" ht="18.75" x14ac:dyDescent="0.3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9"/>
      <c r="L43" s="38"/>
      <c r="M43" s="38"/>
      <c r="N43" s="38"/>
      <c r="O43" s="40"/>
    </row>
  </sheetData>
  <sheetProtection algorithmName="SHA-512" hashValue="Pt6TEI79+jspgGlM8WMPFrKW9jwmbb5/1t9Ap2+p7q5FpAFpbnpV3bXCPZ9doGSFkVmO2K+PMdfKG8pPtnE/CA==" saltValue="5zbkziCPsjQhSrOXpmftIQ==" spinCount="100000" sheet="1" objects="1" scenarios="1"/>
  <mergeCells count="13">
    <mergeCell ref="J6:J7"/>
    <mergeCell ref="K6:K7"/>
    <mergeCell ref="L6:L7"/>
    <mergeCell ref="B2:B5"/>
    <mergeCell ref="C3:K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A24B-B500-482F-B293-B2104984F7FF}">
  <dimension ref="A2:O43"/>
  <sheetViews>
    <sheetView workbookViewId="0">
      <selection activeCell="N14" sqref="N14"/>
    </sheetView>
  </sheetViews>
  <sheetFormatPr baseColWidth="10" defaultRowHeight="15" x14ac:dyDescent="0.25"/>
  <cols>
    <col min="1" max="1" width="2.85546875" customWidth="1"/>
    <col min="2" max="2" width="32.85546875" bestFit="1" customWidth="1"/>
    <col min="3" max="3" width="14.85546875" customWidth="1"/>
    <col min="4" max="4" width="11.5703125" customWidth="1"/>
    <col min="5" max="5" width="16.42578125" customWidth="1"/>
    <col min="6" max="6" width="11.85546875" customWidth="1"/>
    <col min="7" max="7" width="13.42578125" customWidth="1"/>
    <col min="8" max="8" width="9.5703125" customWidth="1"/>
    <col min="9" max="9" width="13.7109375" customWidth="1"/>
    <col min="10" max="10" width="10.140625" customWidth="1"/>
    <col min="11" max="11" width="24" customWidth="1"/>
    <col min="12" max="12" width="10.140625" customWidth="1"/>
    <col min="13" max="13" width="2.85546875" customWidth="1"/>
  </cols>
  <sheetData>
    <row r="2" spans="1:15" x14ac:dyDescent="0.25">
      <c r="A2" s="1"/>
      <c r="B2" s="44"/>
      <c r="C2" s="2"/>
      <c r="D2" s="2"/>
      <c r="E2" s="2"/>
      <c r="F2" s="2"/>
      <c r="G2" s="2"/>
      <c r="H2" s="2"/>
      <c r="I2" s="2"/>
      <c r="J2" s="2"/>
      <c r="K2" s="2"/>
      <c r="L2" s="2"/>
      <c r="M2" s="18"/>
    </row>
    <row r="3" spans="1:15" ht="15" customHeight="1" x14ac:dyDescent="0.25">
      <c r="A3" s="3"/>
      <c r="B3" s="45"/>
      <c r="C3" s="47" t="s">
        <v>103</v>
      </c>
      <c r="D3" s="47"/>
      <c r="E3" s="47"/>
      <c r="F3" s="47"/>
      <c r="G3" s="47"/>
      <c r="H3" s="47"/>
      <c r="I3" s="47"/>
      <c r="J3" s="47"/>
      <c r="K3" s="47"/>
      <c r="L3" s="4"/>
      <c r="M3" s="19"/>
    </row>
    <row r="4" spans="1:15" x14ac:dyDescent="0.25">
      <c r="A4" s="3"/>
      <c r="B4" s="45"/>
      <c r="C4" s="47"/>
      <c r="D4" s="47"/>
      <c r="E4" s="47"/>
      <c r="F4" s="47"/>
      <c r="G4" s="47"/>
      <c r="H4" s="47"/>
      <c r="I4" s="47"/>
      <c r="J4" s="47"/>
      <c r="K4" s="47"/>
      <c r="L4" s="4"/>
      <c r="M4" s="19"/>
    </row>
    <row r="5" spans="1:15" ht="27" thickBot="1" x14ac:dyDescent="0.45">
      <c r="A5" s="3"/>
      <c r="B5" s="46"/>
      <c r="C5" s="4"/>
      <c r="D5" s="5"/>
      <c r="E5" s="5"/>
      <c r="F5" s="5"/>
      <c r="G5" s="5"/>
      <c r="H5" s="5"/>
      <c r="I5" s="5"/>
      <c r="J5" s="4"/>
      <c r="K5" s="4"/>
      <c r="L5" s="4"/>
      <c r="M5" s="19"/>
    </row>
    <row r="6" spans="1:15" x14ac:dyDescent="0.25">
      <c r="A6" s="31"/>
      <c r="B6" s="48" t="s">
        <v>1</v>
      </c>
      <c r="C6" s="50" t="s">
        <v>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0" t="s">
        <v>9</v>
      </c>
      <c r="K6" s="54" t="s">
        <v>10</v>
      </c>
      <c r="L6" s="56" t="s">
        <v>51</v>
      </c>
      <c r="M6" s="19"/>
    </row>
    <row r="7" spans="1:15" ht="15.75" thickBot="1" x14ac:dyDescent="0.3">
      <c r="A7" s="31"/>
      <c r="B7" s="49"/>
      <c r="C7" s="52"/>
      <c r="D7" s="52"/>
      <c r="E7" s="52"/>
      <c r="F7" s="52"/>
      <c r="G7" s="52"/>
      <c r="H7" s="52"/>
      <c r="I7" s="52"/>
      <c r="J7" s="52"/>
      <c r="K7" s="55"/>
      <c r="L7" s="57"/>
      <c r="M7" s="19"/>
    </row>
    <row r="8" spans="1:15" ht="19.5" thickBot="1" x14ac:dyDescent="0.35">
      <c r="A8" s="3"/>
      <c r="B8" s="6" t="s">
        <v>66</v>
      </c>
      <c r="C8" s="7">
        <v>15</v>
      </c>
      <c r="D8" s="7">
        <v>14</v>
      </c>
      <c r="E8" s="7">
        <v>23366</v>
      </c>
      <c r="F8" s="7">
        <v>7000</v>
      </c>
      <c r="G8" s="7">
        <v>3000</v>
      </c>
      <c r="H8" s="7">
        <v>1000</v>
      </c>
      <c r="I8" s="7">
        <v>0</v>
      </c>
      <c r="J8" s="7">
        <v>0</v>
      </c>
      <c r="K8" s="8">
        <v>34366</v>
      </c>
      <c r="L8" s="32">
        <v>1</v>
      </c>
      <c r="M8" s="19"/>
    </row>
    <row r="9" spans="1:15" ht="19.5" thickBot="1" x14ac:dyDescent="0.35">
      <c r="A9" s="3"/>
      <c r="B9" s="6" t="s">
        <v>73</v>
      </c>
      <c r="C9" s="7">
        <v>18</v>
      </c>
      <c r="D9" s="7">
        <v>15</v>
      </c>
      <c r="E9" s="7">
        <v>20312</v>
      </c>
      <c r="F9" s="7">
        <v>7500</v>
      </c>
      <c r="G9" s="7">
        <v>2500</v>
      </c>
      <c r="H9" s="7">
        <v>1000</v>
      </c>
      <c r="I9" s="7">
        <v>0</v>
      </c>
      <c r="J9" s="7">
        <v>0</v>
      </c>
      <c r="K9" s="8">
        <v>31312</v>
      </c>
      <c r="L9" s="32">
        <v>0.91113309666530873</v>
      </c>
      <c r="M9" s="19"/>
    </row>
    <row r="10" spans="1:15" ht="19.5" thickBot="1" x14ac:dyDescent="0.35">
      <c r="A10" s="3"/>
      <c r="B10" s="6" t="s">
        <v>70</v>
      </c>
      <c r="C10" s="7">
        <v>15</v>
      </c>
      <c r="D10" s="7">
        <v>13</v>
      </c>
      <c r="E10" s="7">
        <v>19332</v>
      </c>
      <c r="F10" s="7">
        <v>6500</v>
      </c>
      <c r="G10" s="7">
        <v>2500</v>
      </c>
      <c r="H10" s="7">
        <v>2000</v>
      </c>
      <c r="I10" s="7">
        <v>0</v>
      </c>
      <c r="J10" s="7">
        <v>0</v>
      </c>
      <c r="K10" s="8">
        <v>30332</v>
      </c>
      <c r="L10" s="32">
        <v>0.88261653960309605</v>
      </c>
      <c r="M10" s="19"/>
    </row>
    <row r="11" spans="1:15" ht="19.5" thickBot="1" x14ac:dyDescent="0.35">
      <c r="A11" s="3"/>
      <c r="B11" s="6" t="s">
        <v>69</v>
      </c>
      <c r="C11" s="7">
        <v>16</v>
      </c>
      <c r="D11" s="7">
        <v>15</v>
      </c>
      <c r="E11" s="7">
        <v>17654</v>
      </c>
      <c r="F11" s="7">
        <v>7500</v>
      </c>
      <c r="G11" s="7">
        <v>2500</v>
      </c>
      <c r="H11" s="7">
        <v>1000</v>
      </c>
      <c r="I11" s="7">
        <v>0</v>
      </c>
      <c r="J11" s="7">
        <v>0</v>
      </c>
      <c r="K11" s="8">
        <v>28654</v>
      </c>
      <c r="L11" s="32">
        <v>0.83378921026596053</v>
      </c>
      <c r="M11" s="19"/>
    </row>
    <row r="12" spans="1:15" ht="19.5" thickBot="1" x14ac:dyDescent="0.35">
      <c r="A12" s="3"/>
      <c r="B12" s="6" t="s">
        <v>74</v>
      </c>
      <c r="C12" s="7">
        <v>15</v>
      </c>
      <c r="D12" s="7">
        <v>14</v>
      </c>
      <c r="E12" s="7">
        <v>16418</v>
      </c>
      <c r="F12" s="7">
        <v>7000</v>
      </c>
      <c r="G12" s="7">
        <v>2500</v>
      </c>
      <c r="H12" s="7">
        <v>1500</v>
      </c>
      <c r="I12" s="7">
        <v>0</v>
      </c>
      <c r="J12" s="7">
        <v>0</v>
      </c>
      <c r="K12" s="8">
        <v>27418</v>
      </c>
      <c r="L12" s="32">
        <v>0.79782343013443524</v>
      </c>
      <c r="M12" s="19"/>
    </row>
    <row r="13" spans="1:15" ht="19.5" thickBot="1" x14ac:dyDescent="0.35">
      <c r="A13" s="3"/>
      <c r="B13" s="6" t="s">
        <v>72</v>
      </c>
      <c r="C13" s="7">
        <v>15</v>
      </c>
      <c r="D13" s="7">
        <v>9</v>
      </c>
      <c r="E13" s="7">
        <v>15936</v>
      </c>
      <c r="F13" s="7">
        <v>4500</v>
      </c>
      <c r="G13" s="7">
        <v>2500</v>
      </c>
      <c r="H13" s="7">
        <v>500</v>
      </c>
      <c r="I13" s="7">
        <v>0</v>
      </c>
      <c r="J13" s="7">
        <v>0</v>
      </c>
      <c r="K13" s="8">
        <v>23436</v>
      </c>
      <c r="L13" s="32">
        <v>0.6819530931734854</v>
      </c>
      <c r="M13" s="19"/>
      <c r="O13" s="36"/>
    </row>
    <row r="14" spans="1:15" ht="19.5" thickBot="1" x14ac:dyDescent="0.35">
      <c r="A14" s="3"/>
      <c r="B14" s="6" t="s">
        <v>67</v>
      </c>
      <c r="C14" s="7">
        <v>11</v>
      </c>
      <c r="D14" s="7">
        <v>10</v>
      </c>
      <c r="E14" s="7">
        <v>15220</v>
      </c>
      <c r="F14" s="7">
        <v>5000</v>
      </c>
      <c r="G14" s="7">
        <v>5000</v>
      </c>
      <c r="H14" s="7">
        <v>500</v>
      </c>
      <c r="I14" s="7">
        <v>0</v>
      </c>
      <c r="J14" s="7">
        <v>0</v>
      </c>
      <c r="K14" s="8">
        <v>22720</v>
      </c>
      <c r="L14" s="32">
        <v>0.66111854740150144</v>
      </c>
      <c r="M14" s="19"/>
    </row>
    <row r="15" spans="1:15" ht="19.5" thickBot="1" x14ac:dyDescent="0.35">
      <c r="A15" s="3"/>
      <c r="B15" s="6" t="s">
        <v>75</v>
      </c>
      <c r="C15" s="7">
        <v>10</v>
      </c>
      <c r="D15" s="7">
        <v>9</v>
      </c>
      <c r="E15" s="7">
        <v>14578</v>
      </c>
      <c r="F15" s="7">
        <v>4500</v>
      </c>
      <c r="G15" s="7">
        <v>2500</v>
      </c>
      <c r="H15" s="7">
        <v>500</v>
      </c>
      <c r="I15" s="7">
        <v>0</v>
      </c>
      <c r="J15" s="7">
        <v>0</v>
      </c>
      <c r="K15" s="8">
        <v>22078</v>
      </c>
      <c r="L15" s="32">
        <v>0.64243729267299077</v>
      </c>
      <c r="M15" s="19"/>
    </row>
    <row r="16" spans="1:15" ht="19.5" thickBot="1" x14ac:dyDescent="0.35">
      <c r="A16" s="3"/>
      <c r="B16" s="6" t="s">
        <v>68</v>
      </c>
      <c r="C16" s="7">
        <v>12</v>
      </c>
      <c r="D16" s="7">
        <v>10</v>
      </c>
      <c r="E16" s="7">
        <v>13888</v>
      </c>
      <c r="F16" s="7">
        <v>5000</v>
      </c>
      <c r="G16" s="7">
        <v>5000</v>
      </c>
      <c r="H16" s="7">
        <v>500</v>
      </c>
      <c r="I16" s="7">
        <v>0</v>
      </c>
      <c r="J16" s="7">
        <v>0</v>
      </c>
      <c r="K16" s="8">
        <v>21888</v>
      </c>
      <c r="L16" s="32">
        <v>0.63690857242623522</v>
      </c>
      <c r="M16" s="19"/>
    </row>
    <row r="17" spans="1:13" ht="19.5" thickBot="1" x14ac:dyDescent="0.35">
      <c r="A17" s="3"/>
      <c r="B17" s="6" t="s">
        <v>65</v>
      </c>
      <c r="C17" s="7">
        <v>12</v>
      </c>
      <c r="D17" s="7">
        <v>10</v>
      </c>
      <c r="E17" s="7">
        <v>13220</v>
      </c>
      <c r="F17" s="7">
        <v>5000</v>
      </c>
      <c r="G17" s="7">
        <v>2000</v>
      </c>
      <c r="H17" s="7">
        <v>1000</v>
      </c>
      <c r="I17" s="7">
        <v>0</v>
      </c>
      <c r="J17" s="7">
        <v>0</v>
      </c>
      <c r="K17" s="8">
        <v>21220</v>
      </c>
      <c r="L17" s="32">
        <v>0.61747075597974743</v>
      </c>
      <c r="M17" s="19"/>
    </row>
    <row r="18" spans="1:13" ht="19.5" thickBot="1" x14ac:dyDescent="0.35">
      <c r="A18" s="3"/>
      <c r="B18" s="6" t="s">
        <v>71</v>
      </c>
      <c r="C18" s="7">
        <v>8</v>
      </c>
      <c r="D18" s="7">
        <v>8</v>
      </c>
      <c r="E18" s="7">
        <v>13248</v>
      </c>
      <c r="F18" s="7">
        <v>4000</v>
      </c>
      <c r="G18" s="7">
        <v>2000</v>
      </c>
      <c r="H18" s="7">
        <v>1000</v>
      </c>
      <c r="I18" s="7">
        <v>0</v>
      </c>
      <c r="J18" s="7">
        <v>0</v>
      </c>
      <c r="K18" s="8">
        <v>20248</v>
      </c>
      <c r="L18" s="32">
        <v>0.58918698713845075</v>
      </c>
      <c r="M18" s="19"/>
    </row>
    <row r="19" spans="1:13" ht="19.5" thickBot="1" x14ac:dyDescent="0.35">
      <c r="A19" s="3"/>
      <c r="B19" s="6" t="s">
        <v>76</v>
      </c>
      <c r="C19" s="7">
        <v>11</v>
      </c>
      <c r="D19" s="7">
        <v>9</v>
      </c>
      <c r="E19" s="7">
        <v>12516</v>
      </c>
      <c r="F19" s="7">
        <v>4500</v>
      </c>
      <c r="G19" s="7">
        <v>1500</v>
      </c>
      <c r="H19" s="7">
        <v>1500</v>
      </c>
      <c r="I19" s="7">
        <v>0</v>
      </c>
      <c r="J19" s="7">
        <v>0</v>
      </c>
      <c r="K19" s="8">
        <v>20016</v>
      </c>
      <c r="L19" s="32">
        <v>0.58243612873188622</v>
      </c>
      <c r="M19" s="19"/>
    </row>
    <row r="20" spans="1:13" ht="19.5" thickBot="1" x14ac:dyDescent="0.35">
      <c r="A20" s="3"/>
      <c r="B20" s="6" t="s">
        <v>82</v>
      </c>
      <c r="C20" s="7">
        <v>7</v>
      </c>
      <c r="D20" s="7">
        <v>6</v>
      </c>
      <c r="E20" s="7">
        <v>10810</v>
      </c>
      <c r="F20" s="7">
        <v>3000</v>
      </c>
      <c r="G20" s="7">
        <v>2000</v>
      </c>
      <c r="H20" s="7">
        <v>0</v>
      </c>
      <c r="I20" s="7">
        <v>0</v>
      </c>
      <c r="J20" s="7">
        <v>0</v>
      </c>
      <c r="K20" s="8">
        <v>15810</v>
      </c>
      <c r="L20" s="32">
        <v>0.46004772158528778</v>
      </c>
      <c r="M20" s="19"/>
    </row>
    <row r="21" spans="1:13" ht="19.5" thickBot="1" x14ac:dyDescent="0.35">
      <c r="A21" s="3"/>
      <c r="B21" s="6" t="s">
        <v>88</v>
      </c>
      <c r="C21" s="7">
        <v>11</v>
      </c>
      <c r="D21" s="7">
        <v>9</v>
      </c>
      <c r="E21" s="7">
        <v>8384</v>
      </c>
      <c r="F21" s="7">
        <v>4500</v>
      </c>
      <c r="G21" s="7">
        <v>2500</v>
      </c>
      <c r="H21" s="7">
        <v>0</v>
      </c>
      <c r="I21" s="7">
        <v>0</v>
      </c>
      <c r="J21" s="7">
        <v>0</v>
      </c>
      <c r="K21" s="8">
        <v>15384</v>
      </c>
      <c r="L21" s="32">
        <v>0.44765174882150965</v>
      </c>
      <c r="M21" s="19"/>
    </row>
    <row r="22" spans="1:13" ht="19.5" thickBot="1" x14ac:dyDescent="0.35">
      <c r="A22" s="3"/>
      <c r="B22" s="6" t="s">
        <v>80</v>
      </c>
      <c r="C22" s="7">
        <v>7</v>
      </c>
      <c r="D22" s="7">
        <v>6</v>
      </c>
      <c r="E22" s="7">
        <v>10298</v>
      </c>
      <c r="F22" s="7">
        <v>3000</v>
      </c>
      <c r="G22" s="7">
        <v>1500</v>
      </c>
      <c r="H22" s="7">
        <v>500</v>
      </c>
      <c r="I22" s="7">
        <v>0</v>
      </c>
      <c r="J22" s="7">
        <v>0</v>
      </c>
      <c r="K22" s="8">
        <v>15298</v>
      </c>
      <c r="L22" s="32">
        <v>0.44514927544666238</v>
      </c>
      <c r="M22" s="19"/>
    </row>
    <row r="23" spans="1:13" ht="19.5" thickBot="1" x14ac:dyDescent="0.35">
      <c r="A23" s="3"/>
      <c r="B23" s="6" t="s">
        <v>83</v>
      </c>
      <c r="C23" s="7">
        <v>13</v>
      </c>
      <c r="D23" s="7">
        <v>8</v>
      </c>
      <c r="E23" s="7">
        <v>9676</v>
      </c>
      <c r="F23" s="7">
        <v>4000</v>
      </c>
      <c r="G23" s="7">
        <v>1500</v>
      </c>
      <c r="H23" s="7">
        <v>500</v>
      </c>
      <c r="I23" s="7">
        <v>1</v>
      </c>
      <c r="J23" s="7">
        <v>-500</v>
      </c>
      <c r="K23" s="8">
        <v>15176</v>
      </c>
      <c r="L23" s="32">
        <v>0.44159925507769304</v>
      </c>
      <c r="M23" s="19"/>
    </row>
    <row r="24" spans="1:13" ht="19.5" thickBot="1" x14ac:dyDescent="0.35">
      <c r="A24" s="3"/>
      <c r="B24" s="6" t="s">
        <v>86</v>
      </c>
      <c r="C24" s="7">
        <v>9</v>
      </c>
      <c r="D24" s="7">
        <v>7</v>
      </c>
      <c r="E24" s="7">
        <v>8266</v>
      </c>
      <c r="F24" s="7">
        <v>3500</v>
      </c>
      <c r="G24" s="7">
        <v>2000</v>
      </c>
      <c r="H24" s="7">
        <v>500</v>
      </c>
      <c r="I24" s="7">
        <v>0</v>
      </c>
      <c r="J24" s="7">
        <v>0</v>
      </c>
      <c r="K24" s="8">
        <v>14266</v>
      </c>
      <c r="L24" s="32">
        <v>0.4151195949484956</v>
      </c>
      <c r="M24" s="19"/>
    </row>
    <row r="25" spans="1:13" ht="19.5" thickBot="1" x14ac:dyDescent="0.35">
      <c r="A25" s="3"/>
      <c r="B25" s="6" t="s">
        <v>78</v>
      </c>
      <c r="C25" s="7">
        <v>14</v>
      </c>
      <c r="D25" s="7">
        <v>7</v>
      </c>
      <c r="E25" s="7">
        <v>8066</v>
      </c>
      <c r="F25" s="7">
        <v>3500</v>
      </c>
      <c r="G25" s="7">
        <v>2000</v>
      </c>
      <c r="H25" s="7">
        <v>0</v>
      </c>
      <c r="I25" s="7">
        <v>0</v>
      </c>
      <c r="J25" s="7">
        <v>0</v>
      </c>
      <c r="K25" s="8">
        <v>13566</v>
      </c>
      <c r="L25" s="32">
        <v>0.39475062561834373</v>
      </c>
      <c r="M25" s="19"/>
    </row>
    <row r="26" spans="1:13" ht="19.5" thickBot="1" x14ac:dyDescent="0.35">
      <c r="A26" s="3"/>
      <c r="B26" s="6" t="s">
        <v>77</v>
      </c>
      <c r="C26" s="7">
        <v>11</v>
      </c>
      <c r="D26" s="7">
        <v>6</v>
      </c>
      <c r="E26" s="7">
        <v>6996</v>
      </c>
      <c r="F26" s="7">
        <v>3000</v>
      </c>
      <c r="G26" s="7">
        <v>2000</v>
      </c>
      <c r="H26" s="7">
        <v>0</v>
      </c>
      <c r="I26" s="7">
        <v>0</v>
      </c>
      <c r="J26" s="7">
        <v>0</v>
      </c>
      <c r="K26" s="8">
        <v>11996</v>
      </c>
      <c r="L26" s="32">
        <v>0.34906593726357449</v>
      </c>
      <c r="M26" s="19"/>
    </row>
    <row r="27" spans="1:13" ht="19.5" thickBot="1" x14ac:dyDescent="0.35">
      <c r="A27" s="3"/>
      <c r="B27" s="6" t="s">
        <v>85</v>
      </c>
      <c r="C27" s="7">
        <v>5</v>
      </c>
      <c r="D27" s="7">
        <v>5</v>
      </c>
      <c r="E27" s="7">
        <v>7984</v>
      </c>
      <c r="F27" s="7">
        <v>2500</v>
      </c>
      <c r="G27" s="7">
        <v>1000</v>
      </c>
      <c r="H27" s="7">
        <v>500</v>
      </c>
      <c r="I27" s="7">
        <v>0</v>
      </c>
      <c r="J27" s="7">
        <v>0</v>
      </c>
      <c r="K27" s="8">
        <v>11984</v>
      </c>
      <c r="L27" s="32">
        <v>0.34871675493220045</v>
      </c>
      <c r="M27" s="19"/>
    </row>
    <row r="28" spans="1:13" ht="19.5" thickBot="1" x14ac:dyDescent="0.35">
      <c r="A28" s="3"/>
      <c r="B28" s="6" t="s">
        <v>87</v>
      </c>
      <c r="C28" s="7">
        <v>13</v>
      </c>
      <c r="D28" s="7">
        <v>6</v>
      </c>
      <c r="E28" s="7">
        <v>6552</v>
      </c>
      <c r="F28" s="7">
        <v>3000</v>
      </c>
      <c r="G28" s="7">
        <v>2000</v>
      </c>
      <c r="H28" s="7">
        <v>0</v>
      </c>
      <c r="I28" s="7">
        <v>0</v>
      </c>
      <c r="J28" s="7">
        <v>0</v>
      </c>
      <c r="K28" s="8">
        <v>11552</v>
      </c>
      <c r="L28" s="32">
        <v>0.33614619100273524</v>
      </c>
      <c r="M28" s="19"/>
    </row>
    <row r="29" spans="1:13" ht="19.5" thickBot="1" x14ac:dyDescent="0.35">
      <c r="A29" s="3"/>
      <c r="B29" s="6" t="s">
        <v>81</v>
      </c>
      <c r="C29" s="7">
        <v>10</v>
      </c>
      <c r="D29" s="7">
        <v>5</v>
      </c>
      <c r="E29" s="7">
        <v>6302</v>
      </c>
      <c r="F29" s="7">
        <v>2500</v>
      </c>
      <c r="G29" s="7">
        <v>1500</v>
      </c>
      <c r="H29" s="7">
        <v>500</v>
      </c>
      <c r="I29" s="7">
        <v>0</v>
      </c>
      <c r="J29" s="7">
        <v>0</v>
      </c>
      <c r="K29" s="8">
        <v>10802</v>
      </c>
      <c r="L29" s="32">
        <v>0.31432229529185823</v>
      </c>
      <c r="M29" s="19"/>
    </row>
    <row r="30" spans="1:13" ht="19.5" thickBot="1" x14ac:dyDescent="0.35">
      <c r="A30" s="3"/>
      <c r="B30" s="6" t="s">
        <v>89</v>
      </c>
      <c r="C30" s="7">
        <v>12</v>
      </c>
      <c r="D30" s="7">
        <v>5</v>
      </c>
      <c r="E30" s="7">
        <v>7524</v>
      </c>
      <c r="F30" s="7">
        <v>2500</v>
      </c>
      <c r="G30" s="7">
        <v>1000</v>
      </c>
      <c r="H30" s="7">
        <v>500</v>
      </c>
      <c r="I30" s="7">
        <v>1</v>
      </c>
      <c r="J30" s="7">
        <v>-1000</v>
      </c>
      <c r="K30" s="8">
        <v>10524</v>
      </c>
      <c r="L30" s="32">
        <v>0.3062329046150265</v>
      </c>
      <c r="M30" s="19"/>
    </row>
    <row r="31" spans="1:13" ht="19.5" thickBot="1" x14ac:dyDescent="0.35">
      <c r="A31" s="3"/>
      <c r="B31" s="6" t="s">
        <v>93</v>
      </c>
      <c r="C31" s="7">
        <v>8</v>
      </c>
      <c r="D31" s="7">
        <v>4</v>
      </c>
      <c r="E31" s="7">
        <v>5698</v>
      </c>
      <c r="F31" s="7">
        <v>2000</v>
      </c>
      <c r="G31" s="7">
        <v>1500</v>
      </c>
      <c r="H31" s="7">
        <v>0</v>
      </c>
      <c r="I31" s="7">
        <v>0</v>
      </c>
      <c r="J31" s="7">
        <v>0</v>
      </c>
      <c r="K31" s="8">
        <v>9198</v>
      </c>
      <c r="L31" s="32">
        <v>0.26764825699819589</v>
      </c>
      <c r="M31" s="19"/>
    </row>
    <row r="32" spans="1:13" ht="19.5" thickBot="1" x14ac:dyDescent="0.35">
      <c r="A32" s="3"/>
      <c r="B32" s="6" t="s">
        <v>90</v>
      </c>
      <c r="C32" s="7">
        <v>10</v>
      </c>
      <c r="D32" s="7">
        <v>4</v>
      </c>
      <c r="E32" s="7">
        <v>5448</v>
      </c>
      <c r="F32" s="7">
        <v>2000</v>
      </c>
      <c r="G32" s="7">
        <v>1000</v>
      </c>
      <c r="H32" s="7">
        <v>500</v>
      </c>
      <c r="I32" s="7">
        <v>0</v>
      </c>
      <c r="J32" s="7">
        <v>0</v>
      </c>
      <c r="K32" s="8">
        <v>8948</v>
      </c>
      <c r="L32" s="32">
        <v>0.26037362509457024</v>
      </c>
      <c r="M32" s="19"/>
    </row>
    <row r="33" spans="1:13" ht="19.5" thickBot="1" x14ac:dyDescent="0.35">
      <c r="A33" s="3"/>
      <c r="B33" s="6" t="s">
        <v>79</v>
      </c>
      <c r="C33" s="7">
        <v>6</v>
      </c>
      <c r="D33" s="7">
        <v>4</v>
      </c>
      <c r="E33" s="7">
        <v>5678</v>
      </c>
      <c r="F33" s="7">
        <v>2000</v>
      </c>
      <c r="G33" s="7">
        <v>1000</v>
      </c>
      <c r="H33" s="7">
        <v>0</v>
      </c>
      <c r="I33" s="7">
        <v>0</v>
      </c>
      <c r="J33" s="7">
        <v>0</v>
      </c>
      <c r="K33" s="8">
        <v>8678</v>
      </c>
      <c r="L33" s="32">
        <v>0.2525170226386545</v>
      </c>
      <c r="M33" s="19"/>
    </row>
    <row r="34" spans="1:13" ht="19.5" thickBot="1" x14ac:dyDescent="0.35">
      <c r="A34" s="3"/>
      <c r="B34" s="6" t="s">
        <v>92</v>
      </c>
      <c r="C34" s="7">
        <v>10</v>
      </c>
      <c r="D34" s="7">
        <v>4</v>
      </c>
      <c r="E34" s="7">
        <v>5026</v>
      </c>
      <c r="F34" s="7">
        <v>2000</v>
      </c>
      <c r="G34" s="7">
        <v>1500</v>
      </c>
      <c r="H34" s="7">
        <v>0</v>
      </c>
      <c r="I34" s="7">
        <v>0</v>
      </c>
      <c r="J34" s="7">
        <v>0</v>
      </c>
      <c r="K34" s="8">
        <v>8526</v>
      </c>
      <c r="L34" s="32">
        <v>0.24809404644125008</v>
      </c>
      <c r="M34" s="19"/>
    </row>
    <row r="35" spans="1:13" ht="19.5" thickBot="1" x14ac:dyDescent="0.35">
      <c r="A35" s="3"/>
      <c r="B35" s="6" t="s">
        <v>91</v>
      </c>
      <c r="C35" s="7">
        <v>4</v>
      </c>
      <c r="D35" s="7">
        <v>3</v>
      </c>
      <c r="E35" s="7">
        <v>4548</v>
      </c>
      <c r="F35" s="7">
        <v>1500</v>
      </c>
      <c r="G35" s="7">
        <v>1000</v>
      </c>
      <c r="H35" s="7">
        <v>0</v>
      </c>
      <c r="I35" s="7">
        <v>0</v>
      </c>
      <c r="J35" s="7">
        <v>0</v>
      </c>
      <c r="K35" s="8">
        <v>7048</v>
      </c>
      <c r="L35" s="32">
        <v>0.20508642262701507</v>
      </c>
      <c r="M35" s="19"/>
    </row>
    <row r="36" spans="1:13" ht="19.5" thickBot="1" x14ac:dyDescent="0.35">
      <c r="A36" s="3"/>
      <c r="B36" s="6" t="s">
        <v>95</v>
      </c>
      <c r="C36" s="7">
        <v>7</v>
      </c>
      <c r="D36" s="7">
        <v>3</v>
      </c>
      <c r="E36" s="7">
        <v>3960</v>
      </c>
      <c r="F36" s="7">
        <v>1500</v>
      </c>
      <c r="G36" s="7">
        <v>1500</v>
      </c>
      <c r="H36" s="7">
        <v>0</v>
      </c>
      <c r="I36" s="7">
        <v>0</v>
      </c>
      <c r="J36" s="7">
        <v>0</v>
      </c>
      <c r="K36" s="8">
        <v>6960</v>
      </c>
      <c r="L36" s="32">
        <v>0.20252575219693883</v>
      </c>
      <c r="M36" s="19"/>
    </row>
    <row r="37" spans="1:13" ht="19.5" thickBot="1" x14ac:dyDescent="0.35">
      <c r="A37" s="3"/>
      <c r="B37" s="6" t="s">
        <v>84</v>
      </c>
      <c r="C37" s="7">
        <v>4</v>
      </c>
      <c r="D37" s="7">
        <v>1</v>
      </c>
      <c r="E37" s="7">
        <v>1604</v>
      </c>
      <c r="F37" s="7">
        <v>500</v>
      </c>
      <c r="G37" s="7">
        <v>500</v>
      </c>
      <c r="H37" s="7">
        <v>0</v>
      </c>
      <c r="I37" s="7">
        <v>0</v>
      </c>
      <c r="J37" s="7">
        <v>0</v>
      </c>
      <c r="K37" s="8">
        <v>2604</v>
      </c>
      <c r="L37" s="32">
        <v>7.5772565908165043E-2</v>
      </c>
      <c r="M37" s="19"/>
    </row>
    <row r="38" spans="1:13" ht="19.5" thickBot="1" x14ac:dyDescent="0.35">
      <c r="A38" s="3"/>
      <c r="B38" s="6" t="s">
        <v>97</v>
      </c>
      <c r="C38" s="7">
        <v>4</v>
      </c>
      <c r="D38" s="7">
        <v>1</v>
      </c>
      <c r="E38" s="7">
        <v>1510</v>
      </c>
      <c r="F38" s="7">
        <v>500</v>
      </c>
      <c r="G38" s="7">
        <v>500</v>
      </c>
      <c r="H38" s="7">
        <v>0</v>
      </c>
      <c r="I38" s="7">
        <v>0</v>
      </c>
      <c r="J38" s="7">
        <v>0</v>
      </c>
      <c r="K38" s="8">
        <v>2510</v>
      </c>
      <c r="L38" s="32">
        <v>7.3037304312401796E-2</v>
      </c>
      <c r="M38" s="19"/>
    </row>
    <row r="39" spans="1:13" ht="19.5" thickBot="1" x14ac:dyDescent="0.35">
      <c r="A39" s="3"/>
      <c r="B39" s="6" t="s">
        <v>96</v>
      </c>
      <c r="C39" s="7">
        <v>9</v>
      </c>
      <c r="D39" s="7">
        <v>3</v>
      </c>
      <c r="E39" s="7">
        <v>3602</v>
      </c>
      <c r="F39" s="7">
        <v>1500</v>
      </c>
      <c r="G39" s="7">
        <v>1000</v>
      </c>
      <c r="H39" s="7">
        <v>0</v>
      </c>
      <c r="I39" s="7">
        <v>2</v>
      </c>
      <c r="J39" s="7">
        <v>-4000</v>
      </c>
      <c r="K39" s="8">
        <v>2102</v>
      </c>
      <c r="L39" s="32">
        <v>6.116510504568469E-2</v>
      </c>
      <c r="M39" s="19"/>
    </row>
    <row r="40" spans="1:13" ht="19.5" thickBot="1" x14ac:dyDescent="0.35">
      <c r="A40" s="3"/>
      <c r="B40" s="6" t="s">
        <v>94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8">
        <v>0</v>
      </c>
      <c r="L40" s="32">
        <v>0</v>
      </c>
      <c r="M40" s="19"/>
    </row>
    <row r="41" spans="1:13" ht="19.5" thickBot="1" x14ac:dyDescent="0.35">
      <c r="A41" s="3"/>
      <c r="B41" s="6" t="s">
        <v>99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8">
        <v>0</v>
      </c>
      <c r="L41" s="32">
        <v>0</v>
      </c>
      <c r="M41" s="19"/>
    </row>
    <row r="42" spans="1:13" ht="19.5" thickBot="1" x14ac:dyDescent="0.35">
      <c r="A42" s="3"/>
      <c r="B42" s="6" t="s">
        <v>98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8">
        <v>0</v>
      </c>
      <c r="L42" s="32">
        <v>0</v>
      </c>
      <c r="M42" s="19"/>
    </row>
    <row r="43" spans="1:13" ht="18.75" x14ac:dyDescent="0.3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9"/>
      <c r="L43" s="38"/>
      <c r="M43" s="40"/>
    </row>
  </sheetData>
  <sortState xmlns:xlrd2="http://schemas.microsoft.com/office/spreadsheetml/2017/richdata2" ref="B8:L42">
    <sortCondition descending="1" ref="L8:L42"/>
  </sortState>
  <mergeCells count="13">
    <mergeCell ref="J6:J7"/>
    <mergeCell ref="K6:K7"/>
    <mergeCell ref="L6:L7"/>
    <mergeCell ref="B2:B5"/>
    <mergeCell ref="C3:K4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D462-F44D-458E-8B8D-6C334CD80BA6}">
  <dimension ref="A1:H15"/>
  <sheetViews>
    <sheetView workbookViewId="0">
      <selection activeCell="H12" sqref="H12"/>
    </sheetView>
  </sheetViews>
  <sheetFormatPr baseColWidth="10" defaultColWidth="13.85546875" defaultRowHeight="15" x14ac:dyDescent="0.25"/>
  <cols>
    <col min="1" max="1" width="2.85546875" customWidth="1"/>
    <col min="2" max="2" width="28.85546875" bestFit="1" customWidth="1"/>
    <col min="3" max="3" width="18" bestFit="1" customWidth="1"/>
    <col min="4" max="4" width="13" bestFit="1" customWidth="1"/>
    <col min="5" max="5" width="14.7109375" bestFit="1" customWidth="1"/>
  </cols>
  <sheetData>
    <row r="1" spans="1:8" x14ac:dyDescent="0.25">
      <c r="A1" s="1"/>
      <c r="B1" s="44"/>
      <c r="C1" s="2"/>
      <c r="D1" s="2"/>
      <c r="E1" s="2"/>
      <c r="F1" s="2"/>
      <c r="G1" s="2"/>
    </row>
    <row r="2" spans="1:8" ht="15" customHeight="1" x14ac:dyDescent="0.25">
      <c r="A2" s="3"/>
      <c r="B2" s="45"/>
      <c r="C2" s="47" t="s">
        <v>60</v>
      </c>
      <c r="D2" s="47"/>
      <c r="E2" s="47"/>
      <c r="F2" s="47"/>
      <c r="G2" s="4"/>
    </row>
    <row r="3" spans="1:8" ht="15" customHeight="1" x14ac:dyDescent="0.25">
      <c r="A3" s="3"/>
      <c r="B3" s="45"/>
      <c r="C3" s="47"/>
      <c r="D3" s="47"/>
      <c r="E3" s="47"/>
      <c r="F3" s="47"/>
      <c r="G3" s="4"/>
    </row>
    <row r="4" spans="1:8" ht="15.75" thickBot="1" x14ac:dyDescent="0.3">
      <c r="A4" s="3"/>
      <c r="B4" s="46"/>
      <c r="C4" s="4"/>
      <c r="D4" s="4"/>
      <c r="E4" s="4"/>
      <c r="F4" s="4"/>
      <c r="G4" s="4"/>
    </row>
    <row r="5" spans="1:8" x14ac:dyDescent="0.25">
      <c r="A5" s="3"/>
      <c r="B5" s="48" t="s">
        <v>1</v>
      </c>
      <c r="C5" s="54" t="s">
        <v>38</v>
      </c>
      <c r="D5" s="56" t="s">
        <v>39</v>
      </c>
      <c r="E5" s="53" t="s">
        <v>40</v>
      </c>
      <c r="F5" s="53" t="s">
        <v>41</v>
      </c>
      <c r="G5" s="53" t="s">
        <v>25</v>
      </c>
    </row>
    <row r="6" spans="1:8" ht="15.75" thickBot="1" x14ac:dyDescent="0.3">
      <c r="A6" s="3"/>
      <c r="B6" s="49"/>
      <c r="C6" s="55"/>
      <c r="D6" s="57"/>
      <c r="E6" s="53"/>
      <c r="F6" s="53"/>
      <c r="G6" s="53"/>
    </row>
    <row r="7" spans="1:8" ht="19.5" thickBot="1" x14ac:dyDescent="0.35">
      <c r="A7" s="3"/>
      <c r="B7" s="6" t="s">
        <v>42</v>
      </c>
      <c r="C7" s="13">
        <v>10318</v>
      </c>
      <c r="D7" s="14">
        <v>1</v>
      </c>
      <c r="E7" s="15">
        <v>19816</v>
      </c>
      <c r="F7" s="16">
        <v>1</v>
      </c>
      <c r="G7" s="17">
        <v>2</v>
      </c>
      <c r="H7" t="str">
        <f>VLOOKUP(B7,[1]Hoja1!$B$3:$G$91,4,FALSE)</f>
        <v>ADEMAT</v>
      </c>
    </row>
    <row r="8" spans="1:8" ht="19.5" thickBot="1" x14ac:dyDescent="0.35">
      <c r="A8" s="3"/>
      <c r="B8" s="6" t="s">
        <v>43</v>
      </c>
      <c r="C8" s="13">
        <v>6244</v>
      </c>
      <c r="D8" s="14">
        <v>0.60515603799185891</v>
      </c>
      <c r="E8" s="15">
        <v>9526</v>
      </c>
      <c r="F8" s="16">
        <v>0.48072264836495759</v>
      </c>
      <c r="G8" s="17">
        <v>1.0858786863568164</v>
      </c>
      <c r="H8" t="str">
        <f>VLOOKUP(B8,[1]Hoja1!$B$3:$G$91,4,FALSE)</f>
        <v>ADEMAT</v>
      </c>
    </row>
    <row r="9" spans="1:8" ht="19.5" thickBot="1" x14ac:dyDescent="0.35">
      <c r="A9" s="3"/>
      <c r="B9" s="6" t="s">
        <v>44</v>
      </c>
      <c r="C9" s="13">
        <v>6350</v>
      </c>
      <c r="D9" s="14">
        <v>0.61542934677263039</v>
      </c>
      <c r="E9" s="15">
        <v>4940</v>
      </c>
      <c r="F9" s="16">
        <v>0.24929350020185709</v>
      </c>
      <c r="G9" s="17">
        <v>0.86472284697448742</v>
      </c>
      <c r="H9" t="str">
        <f>VLOOKUP(B9,[1]Hoja1!$B$3:$G$91,4,FALSE)</f>
        <v>ADEMAT</v>
      </c>
    </row>
    <row r="10" spans="1:8" ht="19.5" thickBot="1" x14ac:dyDescent="0.35">
      <c r="A10" s="3"/>
      <c r="B10" s="6" t="s">
        <v>45</v>
      </c>
      <c r="C10" s="13">
        <v>3108</v>
      </c>
      <c r="D10" s="14">
        <v>0.3012211668928087</v>
      </c>
      <c r="E10" s="15">
        <v>8390</v>
      </c>
      <c r="F10" s="16">
        <v>0.42339523617278968</v>
      </c>
      <c r="G10" s="17">
        <v>0.72461640306559838</v>
      </c>
      <c r="H10" t="str">
        <f>VLOOKUP(B10,[1]Hoja1!$B$3:$G$91,4,FALSE)</f>
        <v>ASSNAV</v>
      </c>
    </row>
    <row r="11" spans="1:8" ht="19.5" thickBot="1" x14ac:dyDescent="0.35">
      <c r="A11" s="3"/>
      <c r="B11" s="6" t="s">
        <v>46</v>
      </c>
      <c r="C11" s="13">
        <v>4786</v>
      </c>
      <c r="D11" s="14">
        <v>0.46384958325256831</v>
      </c>
      <c r="E11" s="15">
        <v>5084</v>
      </c>
      <c r="F11" s="16">
        <v>0.25656035526846993</v>
      </c>
      <c r="G11" s="17">
        <v>0.7204099385210383</v>
      </c>
      <c r="H11" t="s">
        <v>113</v>
      </c>
    </row>
    <row r="12" spans="1:8" ht="19.5" thickBot="1" x14ac:dyDescent="0.35">
      <c r="A12" s="3"/>
      <c r="B12" s="6" t="s">
        <v>47</v>
      </c>
      <c r="C12" s="13">
        <v>5908</v>
      </c>
      <c r="D12" s="14">
        <v>0.5725915875169606</v>
      </c>
      <c r="E12" s="15">
        <v>1806</v>
      </c>
      <c r="F12" s="16">
        <v>9.1138473960436006E-2</v>
      </c>
      <c r="G12" s="17">
        <v>0.66373006147739666</v>
      </c>
      <c r="H12" t="str">
        <f>VLOOKUP(B12,[1]Hoja1!$B$3:$G$91,4,FALSE)</f>
        <v>ADEMAT</v>
      </c>
    </row>
    <row r="13" spans="1:8" ht="19.5" thickBot="1" x14ac:dyDescent="0.35">
      <c r="A13" s="3"/>
      <c r="B13" s="6" t="s">
        <v>48</v>
      </c>
      <c r="C13" s="13">
        <v>-500</v>
      </c>
      <c r="D13" s="14">
        <v>-4.8459003682884277E-2</v>
      </c>
      <c r="E13" s="15">
        <v>5120</v>
      </c>
      <c r="F13" s="16">
        <v>0.25837706903512314</v>
      </c>
      <c r="G13" s="17">
        <v>0.20991806535223886</v>
      </c>
      <c r="H13" t="str">
        <f>VLOOKUP(B13,[1]Hoja1!$B$3:$G$91,4,FALSE)</f>
        <v>ASSNAV</v>
      </c>
    </row>
    <row r="14" spans="1:8" ht="19.5" thickBot="1" x14ac:dyDescent="0.35">
      <c r="A14" s="3"/>
      <c r="B14" s="6" t="s">
        <v>49</v>
      </c>
      <c r="C14" s="13">
        <v>0</v>
      </c>
      <c r="D14" s="14">
        <v>0</v>
      </c>
      <c r="E14" s="15">
        <v>0</v>
      </c>
      <c r="F14" s="16">
        <v>0</v>
      </c>
      <c r="G14" s="17">
        <v>0</v>
      </c>
      <c r="H14" t="str">
        <f>VLOOKUP(B14,[1]Hoja1!$B$3:$G$91,4,FALSE)</f>
        <v>ASSNAV</v>
      </c>
    </row>
    <row r="15" spans="1:8" ht="18.75" x14ac:dyDescent="0.3">
      <c r="A15" s="3"/>
      <c r="B15" s="9"/>
      <c r="C15" s="11"/>
      <c r="D15" s="9"/>
      <c r="E15" s="4"/>
      <c r="F15" s="4"/>
      <c r="G15" s="4"/>
    </row>
  </sheetData>
  <mergeCells count="8">
    <mergeCell ref="F5:F6"/>
    <mergeCell ref="G5:G6"/>
    <mergeCell ref="C2:F3"/>
    <mergeCell ref="B1:B4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E769-4861-4999-B83C-5E2378E4FD71}">
  <dimension ref="A1:N42"/>
  <sheetViews>
    <sheetView workbookViewId="0">
      <selection sqref="A1:XFD1048576"/>
    </sheetView>
  </sheetViews>
  <sheetFormatPr baseColWidth="10" defaultRowHeight="15" x14ac:dyDescent="0.25"/>
  <cols>
    <col min="1" max="1" width="2.85546875" customWidth="1"/>
    <col min="2" max="2" width="28.85546875" bestFit="1" customWidth="1"/>
    <col min="3" max="3" width="14.85546875" customWidth="1"/>
    <col min="4" max="4" width="11.5703125" customWidth="1"/>
    <col min="5" max="5" width="16.42578125" customWidth="1"/>
    <col min="6" max="6" width="11.85546875" customWidth="1"/>
    <col min="7" max="7" width="13.42578125" customWidth="1"/>
    <col min="8" max="8" width="9.5703125" customWidth="1"/>
    <col min="9" max="9" width="13.7109375" customWidth="1"/>
    <col min="10" max="10" width="10.140625" customWidth="1"/>
    <col min="11" max="11" width="24" customWidth="1"/>
    <col min="12" max="12" width="10.140625" customWidth="1"/>
    <col min="13" max="13" width="2.85546875" customWidth="1"/>
  </cols>
  <sheetData>
    <row r="1" spans="1:14" x14ac:dyDescent="0.25">
      <c r="A1" s="1"/>
      <c r="B1" s="44"/>
      <c r="C1" s="2"/>
      <c r="D1" s="2"/>
      <c r="E1" s="2"/>
      <c r="F1" s="2"/>
      <c r="G1" s="2"/>
      <c r="H1" s="2"/>
      <c r="I1" s="2"/>
      <c r="J1" s="2"/>
      <c r="K1" s="2"/>
      <c r="L1" s="2"/>
      <c r="M1" s="18"/>
    </row>
    <row r="2" spans="1:14" ht="15" customHeight="1" x14ac:dyDescent="0.25">
      <c r="A2" s="3"/>
      <c r="B2" s="45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"/>
      <c r="M2" s="19"/>
    </row>
    <row r="3" spans="1:14" x14ac:dyDescent="0.25">
      <c r="A3" s="3"/>
      <c r="B3" s="45"/>
      <c r="C3" s="47"/>
      <c r="D3" s="47"/>
      <c r="E3" s="47"/>
      <c r="F3" s="47"/>
      <c r="G3" s="47"/>
      <c r="H3" s="47"/>
      <c r="I3" s="47"/>
      <c r="J3" s="47"/>
      <c r="K3" s="47"/>
      <c r="L3" s="4"/>
      <c r="M3" s="19"/>
    </row>
    <row r="4" spans="1:14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  <c r="K4" s="4"/>
      <c r="L4" s="4"/>
      <c r="M4" s="19"/>
    </row>
    <row r="5" spans="1:14" x14ac:dyDescent="0.25">
      <c r="A5" s="3"/>
      <c r="B5" s="48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4" t="s">
        <v>10</v>
      </c>
      <c r="L5" s="56" t="s">
        <v>51</v>
      </c>
      <c r="M5" s="19"/>
    </row>
    <row r="6" spans="1:14" ht="15.75" thickBot="1" x14ac:dyDescent="0.3">
      <c r="A6" s="3"/>
      <c r="B6" s="49"/>
      <c r="C6" s="52"/>
      <c r="D6" s="52"/>
      <c r="E6" s="52"/>
      <c r="F6" s="52"/>
      <c r="G6" s="52"/>
      <c r="H6" s="52"/>
      <c r="I6" s="52"/>
      <c r="J6" s="52"/>
      <c r="K6" s="55"/>
      <c r="L6" s="57"/>
      <c r="M6" s="19"/>
    </row>
    <row r="7" spans="1:14" ht="19.5" thickBot="1" x14ac:dyDescent="0.35">
      <c r="A7" s="3"/>
      <c r="B7" s="6" t="s">
        <v>42</v>
      </c>
      <c r="C7" s="20">
        <v>6</v>
      </c>
      <c r="D7" s="20">
        <v>6</v>
      </c>
      <c r="E7" s="20">
        <v>5318</v>
      </c>
      <c r="F7" s="20">
        <v>3000</v>
      </c>
      <c r="G7" s="20">
        <v>1500</v>
      </c>
      <c r="H7" s="20">
        <v>500</v>
      </c>
      <c r="I7" s="20">
        <v>0</v>
      </c>
      <c r="J7" s="20">
        <v>0</v>
      </c>
      <c r="K7" s="13">
        <v>10318</v>
      </c>
      <c r="L7" s="14">
        <v>1</v>
      </c>
      <c r="M7" s="19"/>
    </row>
    <row r="8" spans="1:14" ht="19.5" thickBot="1" x14ac:dyDescent="0.35">
      <c r="A8" s="3"/>
      <c r="B8" s="6" t="s">
        <v>44</v>
      </c>
      <c r="C8" s="20">
        <v>5</v>
      </c>
      <c r="D8" s="20">
        <v>4</v>
      </c>
      <c r="E8" s="20">
        <v>3350</v>
      </c>
      <c r="F8" s="20">
        <v>2000</v>
      </c>
      <c r="G8" s="20">
        <v>1000</v>
      </c>
      <c r="H8" s="20">
        <v>500</v>
      </c>
      <c r="I8" s="20">
        <v>1</v>
      </c>
      <c r="J8" s="20">
        <v>-500</v>
      </c>
      <c r="K8" s="13">
        <v>6350</v>
      </c>
      <c r="L8" s="14">
        <v>0.61542934677263039</v>
      </c>
      <c r="M8" s="19"/>
    </row>
    <row r="9" spans="1:14" ht="19.5" thickBot="1" x14ac:dyDescent="0.35">
      <c r="A9" s="3"/>
      <c r="B9" s="6" t="s">
        <v>43</v>
      </c>
      <c r="C9" s="20">
        <v>4</v>
      </c>
      <c r="D9" s="20">
        <v>4</v>
      </c>
      <c r="E9" s="20">
        <v>2744</v>
      </c>
      <c r="F9" s="20">
        <v>2000</v>
      </c>
      <c r="G9" s="20">
        <v>1000</v>
      </c>
      <c r="H9" s="20">
        <v>500</v>
      </c>
      <c r="I9" s="20">
        <v>0</v>
      </c>
      <c r="J9" s="20">
        <v>0</v>
      </c>
      <c r="K9" s="13">
        <v>6244</v>
      </c>
      <c r="L9" s="14">
        <v>0.60515603799185891</v>
      </c>
      <c r="M9" s="19"/>
    </row>
    <row r="10" spans="1:14" ht="19.5" thickBot="1" x14ac:dyDescent="0.35">
      <c r="A10" s="3"/>
      <c r="B10" s="6" t="s">
        <v>47</v>
      </c>
      <c r="C10" s="20">
        <v>3</v>
      </c>
      <c r="D10" s="20">
        <v>3</v>
      </c>
      <c r="E10" s="20">
        <v>3408</v>
      </c>
      <c r="F10" s="20">
        <v>1500</v>
      </c>
      <c r="G10" s="20">
        <v>500</v>
      </c>
      <c r="H10" s="20">
        <v>500</v>
      </c>
      <c r="I10" s="20">
        <v>0</v>
      </c>
      <c r="J10" s="20">
        <v>0</v>
      </c>
      <c r="K10" s="13">
        <v>5908</v>
      </c>
      <c r="L10" s="14">
        <v>0.5725915875169606</v>
      </c>
      <c r="M10" s="19"/>
    </row>
    <row r="11" spans="1:14" ht="19.5" thickBot="1" x14ac:dyDescent="0.35">
      <c r="A11" s="3"/>
      <c r="B11" s="6" t="s">
        <v>46</v>
      </c>
      <c r="C11" s="20">
        <v>3</v>
      </c>
      <c r="D11" s="20">
        <v>3</v>
      </c>
      <c r="E11" s="20">
        <v>2286</v>
      </c>
      <c r="F11" s="20">
        <v>1500</v>
      </c>
      <c r="G11" s="20">
        <v>500</v>
      </c>
      <c r="H11" s="20">
        <v>500</v>
      </c>
      <c r="I11" s="20">
        <v>0</v>
      </c>
      <c r="J11" s="20">
        <v>0</v>
      </c>
      <c r="K11" s="13">
        <v>4786</v>
      </c>
      <c r="L11" s="14">
        <v>0.46384958325256831</v>
      </c>
      <c r="M11" s="19"/>
    </row>
    <row r="12" spans="1:14" ht="19.5" thickBot="1" x14ac:dyDescent="0.35">
      <c r="A12" s="3"/>
      <c r="B12" s="6" t="s">
        <v>45</v>
      </c>
      <c r="C12" s="20">
        <v>7</v>
      </c>
      <c r="D12" s="20">
        <v>2</v>
      </c>
      <c r="E12" s="20">
        <v>1608</v>
      </c>
      <c r="F12" s="20">
        <v>1000</v>
      </c>
      <c r="G12" s="20">
        <v>500</v>
      </c>
      <c r="H12" s="20">
        <v>0</v>
      </c>
      <c r="I12" s="20">
        <v>0</v>
      </c>
      <c r="J12" s="20">
        <v>0</v>
      </c>
      <c r="K12" s="13">
        <v>3108</v>
      </c>
      <c r="L12" s="14">
        <v>0.3012211668928087</v>
      </c>
      <c r="M12" s="19"/>
    </row>
    <row r="13" spans="1:14" ht="19.5" thickBot="1" x14ac:dyDescent="0.35">
      <c r="A13" s="3"/>
      <c r="B13" s="6" t="s">
        <v>49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13">
        <v>0</v>
      </c>
      <c r="L13" s="14">
        <v>0</v>
      </c>
      <c r="M13" s="19"/>
    </row>
    <row r="14" spans="1:14" ht="19.5" thickBot="1" x14ac:dyDescent="0.35">
      <c r="A14" s="3"/>
      <c r="B14" s="6" t="s">
        <v>48</v>
      </c>
      <c r="C14" s="20">
        <v>2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1</v>
      </c>
      <c r="J14" s="20">
        <v>-500</v>
      </c>
      <c r="K14" s="13">
        <v>-500</v>
      </c>
      <c r="L14" s="14">
        <v>-4.8459003682884277E-2</v>
      </c>
      <c r="M14" s="19"/>
    </row>
    <row r="15" spans="1:14" ht="18.75" x14ac:dyDescent="0.3">
      <c r="A15" s="3"/>
      <c r="B15" s="9"/>
      <c r="C15" s="10"/>
      <c r="D15" s="10"/>
      <c r="E15" s="10"/>
      <c r="F15" s="10"/>
      <c r="G15" s="10"/>
      <c r="H15" s="10"/>
      <c r="I15" s="10"/>
      <c r="J15" s="10"/>
      <c r="K15" s="11"/>
      <c r="L15" s="9"/>
      <c r="M15" s="19"/>
    </row>
    <row r="16" spans="1:14" ht="18.75" x14ac:dyDescent="0.3">
      <c r="A16" s="21"/>
      <c r="B16" s="21"/>
      <c r="C16" s="22"/>
      <c r="D16" s="22"/>
      <c r="E16" s="22"/>
      <c r="F16" s="22"/>
      <c r="G16" s="22"/>
      <c r="H16" s="22"/>
      <c r="I16" s="22"/>
      <c r="J16" s="22"/>
      <c r="K16" s="23"/>
      <c r="L16" s="21"/>
      <c r="M16" s="21"/>
      <c r="N16" s="24"/>
    </row>
    <row r="17" spans="1:14" ht="18.75" x14ac:dyDescent="0.3">
      <c r="A17" s="21"/>
      <c r="B17" s="21"/>
      <c r="C17" s="22"/>
      <c r="D17" s="22"/>
      <c r="E17" s="22"/>
      <c r="F17" s="22"/>
      <c r="G17" s="22"/>
      <c r="H17" s="22"/>
      <c r="I17" s="22"/>
      <c r="J17" s="22"/>
      <c r="K17" s="23"/>
      <c r="L17" s="21"/>
      <c r="M17" s="21"/>
      <c r="N17" s="24"/>
    </row>
    <row r="18" spans="1:14" ht="18.75" x14ac:dyDescent="0.3">
      <c r="A18" s="21"/>
      <c r="B18" s="21"/>
      <c r="C18" s="22"/>
      <c r="D18" s="22"/>
      <c r="E18" s="22"/>
      <c r="F18" s="22"/>
      <c r="G18" s="22"/>
      <c r="H18" s="22"/>
      <c r="I18" s="22"/>
      <c r="J18" s="22"/>
      <c r="K18" s="23"/>
      <c r="L18" s="21"/>
      <c r="M18" s="21"/>
      <c r="N18" s="24"/>
    </row>
    <row r="19" spans="1:14" ht="18.75" x14ac:dyDescent="0.3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23"/>
      <c r="L19" s="21"/>
      <c r="M19" s="21"/>
      <c r="N19" s="24"/>
    </row>
    <row r="20" spans="1:14" ht="18.75" x14ac:dyDescent="0.3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3"/>
      <c r="L20" s="21"/>
      <c r="M20" s="21"/>
      <c r="N20" s="24"/>
    </row>
    <row r="21" spans="1:14" ht="18.75" x14ac:dyDescent="0.3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3"/>
      <c r="L21" s="21"/>
      <c r="M21" s="21"/>
      <c r="N21" s="24"/>
    </row>
    <row r="22" spans="1:14" ht="18.75" x14ac:dyDescent="0.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3"/>
      <c r="L22" s="21"/>
      <c r="M22" s="21"/>
      <c r="N22" s="24"/>
    </row>
    <row r="23" spans="1:14" ht="18.75" x14ac:dyDescent="0.3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3"/>
      <c r="L23" s="21"/>
      <c r="M23" s="21"/>
      <c r="N23" s="24"/>
    </row>
    <row r="24" spans="1:14" ht="18.75" x14ac:dyDescent="0.3">
      <c r="A24" s="21"/>
      <c r="B24" s="21"/>
      <c r="C24" s="22"/>
      <c r="D24" s="22"/>
      <c r="E24" s="22"/>
      <c r="F24" s="22"/>
      <c r="G24" s="22"/>
      <c r="H24" s="22"/>
      <c r="I24" s="22"/>
      <c r="J24" s="22"/>
      <c r="K24" s="23"/>
      <c r="L24" s="21"/>
      <c r="M24" s="21"/>
      <c r="N24" s="24"/>
    </row>
    <row r="25" spans="1:14" ht="18.75" x14ac:dyDescent="0.3">
      <c r="A25" s="21"/>
      <c r="B25" s="21"/>
      <c r="C25" s="22"/>
      <c r="D25" s="22"/>
      <c r="E25" s="22"/>
      <c r="F25" s="22"/>
      <c r="G25" s="22"/>
      <c r="H25" s="22"/>
      <c r="I25" s="22"/>
      <c r="J25" s="22"/>
      <c r="K25" s="23"/>
      <c r="L25" s="21"/>
      <c r="M25" s="21"/>
      <c r="N25" s="24"/>
    </row>
    <row r="26" spans="1:14" ht="18.75" x14ac:dyDescent="0.3">
      <c r="A26" s="21"/>
      <c r="B26" s="21"/>
      <c r="C26" s="22"/>
      <c r="D26" s="22"/>
      <c r="E26" s="22"/>
      <c r="F26" s="22"/>
      <c r="G26" s="22"/>
      <c r="H26" s="22"/>
      <c r="I26" s="22"/>
      <c r="J26" s="22"/>
      <c r="K26" s="23"/>
      <c r="L26" s="21"/>
      <c r="M26" s="21"/>
      <c r="N26" s="24"/>
    </row>
    <row r="27" spans="1:14" ht="18.75" x14ac:dyDescent="0.3">
      <c r="A27" s="21"/>
      <c r="B27" s="21"/>
      <c r="C27" s="22"/>
      <c r="D27" s="22"/>
      <c r="E27" s="22"/>
      <c r="F27" s="22"/>
      <c r="G27" s="22"/>
      <c r="H27" s="22"/>
      <c r="I27" s="22"/>
      <c r="J27" s="22"/>
      <c r="K27" s="23"/>
      <c r="L27" s="21"/>
      <c r="M27" s="21"/>
      <c r="N27" s="24"/>
    </row>
    <row r="28" spans="1:14" ht="18.75" x14ac:dyDescent="0.3">
      <c r="A28" s="21"/>
      <c r="B28" s="21"/>
      <c r="C28" s="22"/>
      <c r="D28" s="22"/>
      <c r="E28" s="22"/>
      <c r="F28" s="22"/>
      <c r="G28" s="22"/>
      <c r="H28" s="22"/>
      <c r="I28" s="22"/>
      <c r="J28" s="22"/>
      <c r="K28" s="23"/>
      <c r="L28" s="21"/>
      <c r="M28" s="21"/>
      <c r="N28" s="24"/>
    </row>
    <row r="29" spans="1:14" ht="18.75" x14ac:dyDescent="0.3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3"/>
      <c r="L29" s="21"/>
      <c r="M29" s="21"/>
      <c r="N29" s="24"/>
    </row>
    <row r="30" spans="1:14" ht="18.75" x14ac:dyDescent="0.3">
      <c r="A30" s="21"/>
      <c r="B30" s="21"/>
      <c r="C30" s="22"/>
      <c r="D30" s="22"/>
      <c r="E30" s="22"/>
      <c r="F30" s="22"/>
      <c r="G30" s="22"/>
      <c r="H30" s="22"/>
      <c r="I30" s="22"/>
      <c r="J30" s="22"/>
      <c r="K30" s="23"/>
      <c r="L30" s="21"/>
      <c r="M30" s="21"/>
      <c r="N30" s="24"/>
    </row>
    <row r="31" spans="1:14" ht="18.75" x14ac:dyDescent="0.3">
      <c r="A31" s="21"/>
      <c r="B31" s="21"/>
      <c r="C31" s="22"/>
      <c r="D31" s="22"/>
      <c r="E31" s="22"/>
      <c r="F31" s="22"/>
      <c r="G31" s="22"/>
      <c r="H31" s="22"/>
      <c r="I31" s="22"/>
      <c r="J31" s="22"/>
      <c r="K31" s="23"/>
      <c r="L31" s="21"/>
      <c r="M31" s="21"/>
      <c r="N31" s="24"/>
    </row>
    <row r="32" spans="1:14" ht="18.75" x14ac:dyDescent="0.3">
      <c r="A32" s="21"/>
      <c r="B32" s="21"/>
      <c r="C32" s="22"/>
      <c r="D32" s="22"/>
      <c r="E32" s="22"/>
      <c r="F32" s="22"/>
      <c r="G32" s="22"/>
      <c r="H32" s="22"/>
      <c r="I32" s="22"/>
      <c r="J32" s="22"/>
      <c r="K32" s="23"/>
      <c r="L32" s="21"/>
      <c r="M32" s="21"/>
      <c r="N32" s="24"/>
    </row>
    <row r="33" spans="1:14" ht="18.75" x14ac:dyDescent="0.3">
      <c r="A33" s="21"/>
      <c r="B33" s="21"/>
      <c r="C33" s="22"/>
      <c r="D33" s="22"/>
      <c r="E33" s="22"/>
      <c r="F33" s="22"/>
      <c r="G33" s="22"/>
      <c r="H33" s="22"/>
      <c r="I33" s="22"/>
      <c r="J33" s="22"/>
      <c r="K33" s="23"/>
      <c r="L33" s="21"/>
      <c r="M33" s="21"/>
      <c r="N33" s="24"/>
    </row>
    <row r="34" spans="1:14" ht="18.75" x14ac:dyDescent="0.3">
      <c r="A34" s="21"/>
      <c r="B34" s="21"/>
      <c r="C34" s="22"/>
      <c r="D34" s="22"/>
      <c r="E34" s="22"/>
      <c r="F34" s="22"/>
      <c r="G34" s="22"/>
      <c r="H34" s="22"/>
      <c r="I34" s="22"/>
      <c r="J34" s="22"/>
      <c r="K34" s="23"/>
      <c r="L34" s="21"/>
      <c r="M34" s="21"/>
      <c r="N34" s="24"/>
    </row>
    <row r="35" spans="1:14" ht="18.75" x14ac:dyDescent="0.3">
      <c r="A35" s="21"/>
      <c r="B35" s="21"/>
      <c r="C35" s="22"/>
      <c r="D35" s="22"/>
      <c r="E35" s="22"/>
      <c r="F35" s="22"/>
      <c r="G35" s="22"/>
      <c r="H35" s="22"/>
      <c r="I35" s="22"/>
      <c r="J35" s="22"/>
      <c r="K35" s="23"/>
      <c r="L35" s="21"/>
      <c r="M35" s="21"/>
      <c r="N35" s="24"/>
    </row>
    <row r="36" spans="1:14" ht="18.75" x14ac:dyDescent="0.3">
      <c r="A36" s="21"/>
      <c r="B36" s="21"/>
      <c r="C36" s="22"/>
      <c r="D36" s="22"/>
      <c r="E36" s="22"/>
      <c r="F36" s="22"/>
      <c r="G36" s="22"/>
      <c r="H36" s="22"/>
      <c r="I36" s="22"/>
      <c r="J36" s="22"/>
      <c r="K36" s="23"/>
      <c r="L36" s="21"/>
      <c r="M36" s="21"/>
      <c r="N36" s="24"/>
    </row>
    <row r="37" spans="1:14" ht="18.75" x14ac:dyDescent="0.3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3"/>
      <c r="L37" s="21"/>
      <c r="M37" s="21"/>
      <c r="N37" s="24"/>
    </row>
    <row r="38" spans="1:14" ht="18.75" x14ac:dyDescent="0.3">
      <c r="A38" s="21"/>
      <c r="B38" s="21"/>
      <c r="C38" s="22"/>
      <c r="D38" s="22"/>
      <c r="E38" s="22"/>
      <c r="F38" s="22"/>
      <c r="G38" s="22"/>
      <c r="H38" s="22"/>
      <c r="I38" s="22"/>
      <c r="J38" s="22"/>
      <c r="K38" s="23"/>
      <c r="L38" s="21"/>
      <c r="M38" s="21"/>
      <c r="N38" s="24"/>
    </row>
    <row r="39" spans="1:14" ht="18.75" x14ac:dyDescent="0.3">
      <c r="A39" s="21"/>
      <c r="B39" s="21"/>
      <c r="C39" s="22"/>
      <c r="D39" s="22"/>
      <c r="E39" s="22"/>
      <c r="F39" s="22"/>
      <c r="G39" s="22"/>
      <c r="H39" s="22"/>
      <c r="I39" s="22"/>
      <c r="J39" s="22"/>
      <c r="K39" s="23"/>
      <c r="L39" s="21"/>
      <c r="M39" s="21"/>
      <c r="N39" s="24"/>
    </row>
    <row r="40" spans="1:14" ht="18.75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1"/>
      <c r="M40" s="21"/>
      <c r="N40" s="24"/>
    </row>
    <row r="41" spans="1:1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</sheetData>
  <sheetProtection algorithmName="SHA-512" hashValue="/nqjXBLiUzCkJuX1cBLzEi5QffNe4UiOrO51r6MZGTIu7X3w4Qfgm6Sj1mBit9u9mALGqYPUWvGzlxCtVmngKg==" saltValue="fKg4NBX7pXFEOD96vTdTCw==" spinCount="100000" sheet="1" objects="1" scenarios="1"/>
  <mergeCells count="13">
    <mergeCell ref="J5:J6"/>
    <mergeCell ref="K5:K6"/>
    <mergeCell ref="L5:L6"/>
    <mergeCell ref="B1:B4"/>
    <mergeCell ref="C2:K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BC81-F657-4AAD-97B5-C0A42D241878}">
  <dimension ref="A1:N42"/>
  <sheetViews>
    <sheetView workbookViewId="0">
      <selection activeCell="L7" sqref="L7:L14"/>
    </sheetView>
  </sheetViews>
  <sheetFormatPr baseColWidth="10" defaultRowHeight="15" x14ac:dyDescent="0.25"/>
  <cols>
    <col min="1" max="1" width="2.85546875" customWidth="1"/>
    <col min="2" max="2" width="28.85546875" bestFit="1" customWidth="1"/>
    <col min="3" max="3" width="14.85546875" customWidth="1"/>
    <col min="4" max="4" width="11.5703125" customWidth="1"/>
    <col min="5" max="5" width="16.42578125" customWidth="1"/>
    <col min="6" max="6" width="11.85546875" customWidth="1"/>
    <col min="7" max="7" width="13.42578125" customWidth="1"/>
    <col min="8" max="8" width="9.5703125" customWidth="1"/>
    <col min="9" max="9" width="13.7109375" customWidth="1"/>
    <col min="10" max="10" width="10.140625" customWidth="1"/>
    <col min="11" max="11" width="40.5703125" bestFit="1" customWidth="1"/>
    <col min="12" max="12" width="10.140625" customWidth="1"/>
    <col min="13" max="13" width="2.85546875" customWidth="1"/>
  </cols>
  <sheetData>
    <row r="1" spans="1:14" x14ac:dyDescent="0.25">
      <c r="A1" s="1"/>
      <c r="B1" s="44"/>
      <c r="C1" s="2"/>
      <c r="D1" s="2"/>
      <c r="E1" s="2"/>
      <c r="F1" s="2"/>
      <c r="G1" s="2"/>
      <c r="H1" s="2"/>
      <c r="I1" s="2"/>
      <c r="J1" s="2"/>
      <c r="K1" s="2"/>
      <c r="L1" s="2"/>
      <c r="M1" s="18"/>
    </row>
    <row r="2" spans="1:14" ht="15" customHeight="1" x14ac:dyDescent="0.25">
      <c r="A2" s="3"/>
      <c r="B2" s="45"/>
      <c r="C2" s="47" t="s">
        <v>52</v>
      </c>
      <c r="D2" s="47"/>
      <c r="E2" s="47"/>
      <c r="F2" s="47"/>
      <c r="G2" s="47"/>
      <c r="H2" s="47"/>
      <c r="I2" s="47"/>
      <c r="J2" s="47"/>
      <c r="K2" s="47"/>
      <c r="L2" s="4"/>
      <c r="M2" s="19"/>
    </row>
    <row r="3" spans="1:14" x14ac:dyDescent="0.25">
      <c r="A3" s="3"/>
      <c r="B3" s="45"/>
      <c r="C3" s="47"/>
      <c r="D3" s="47"/>
      <c r="E3" s="47"/>
      <c r="F3" s="47"/>
      <c r="G3" s="47"/>
      <c r="H3" s="47"/>
      <c r="I3" s="47"/>
      <c r="J3" s="47"/>
      <c r="K3" s="47"/>
      <c r="L3" s="4"/>
      <c r="M3" s="19"/>
    </row>
    <row r="4" spans="1:14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  <c r="K4" s="4"/>
      <c r="L4" s="4"/>
      <c r="M4" s="19"/>
    </row>
    <row r="5" spans="1:14" x14ac:dyDescent="0.25">
      <c r="A5" s="3"/>
      <c r="B5" s="48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4" t="s">
        <v>10</v>
      </c>
      <c r="L5" s="56" t="s">
        <v>51</v>
      </c>
      <c r="M5" s="19"/>
    </row>
    <row r="6" spans="1:14" ht="15.75" thickBot="1" x14ac:dyDescent="0.3">
      <c r="A6" s="3"/>
      <c r="B6" s="49"/>
      <c r="C6" s="52"/>
      <c r="D6" s="52"/>
      <c r="E6" s="52"/>
      <c r="F6" s="52"/>
      <c r="G6" s="52"/>
      <c r="H6" s="52"/>
      <c r="I6" s="52"/>
      <c r="J6" s="52"/>
      <c r="K6" s="55"/>
      <c r="L6" s="57"/>
      <c r="M6" s="19"/>
    </row>
    <row r="7" spans="1:14" ht="19.5" thickBot="1" x14ac:dyDescent="0.35">
      <c r="A7" s="3"/>
      <c r="B7" s="6" t="s">
        <v>42</v>
      </c>
      <c r="C7" s="7">
        <v>13</v>
      </c>
      <c r="D7" s="7">
        <v>12</v>
      </c>
      <c r="E7" s="7">
        <v>10316</v>
      </c>
      <c r="F7" s="7">
        <v>6000</v>
      </c>
      <c r="G7" s="7">
        <v>2000</v>
      </c>
      <c r="H7" s="7">
        <v>1500</v>
      </c>
      <c r="I7" s="7">
        <v>0</v>
      </c>
      <c r="J7" s="7">
        <v>0</v>
      </c>
      <c r="K7" s="8">
        <v>19816</v>
      </c>
      <c r="L7" s="26">
        <f>K7/19816</f>
        <v>1</v>
      </c>
      <c r="M7" s="19"/>
    </row>
    <row r="8" spans="1:14" ht="19.5" thickBot="1" x14ac:dyDescent="0.35">
      <c r="A8" s="3"/>
      <c r="B8" s="6" t="s">
        <v>43</v>
      </c>
      <c r="C8" s="7">
        <v>9</v>
      </c>
      <c r="D8" s="7">
        <v>6</v>
      </c>
      <c r="E8" s="7">
        <v>4026</v>
      </c>
      <c r="F8" s="7">
        <v>3000</v>
      </c>
      <c r="G8" s="7">
        <v>2000</v>
      </c>
      <c r="H8" s="7">
        <v>500</v>
      </c>
      <c r="I8" s="7">
        <v>0</v>
      </c>
      <c r="J8" s="7">
        <v>0</v>
      </c>
      <c r="K8" s="8">
        <v>9526</v>
      </c>
      <c r="L8" s="26">
        <f t="shared" ref="L8:L14" si="0">K8/19816</f>
        <v>0.48072264836495759</v>
      </c>
      <c r="M8" s="19"/>
    </row>
    <row r="9" spans="1:14" ht="19.5" thickBot="1" x14ac:dyDescent="0.35">
      <c r="A9" s="3"/>
      <c r="B9" s="6" t="s">
        <v>45</v>
      </c>
      <c r="C9" s="7">
        <v>9</v>
      </c>
      <c r="D9" s="7">
        <v>6</v>
      </c>
      <c r="E9" s="7">
        <v>3890</v>
      </c>
      <c r="F9" s="7">
        <v>3000</v>
      </c>
      <c r="G9" s="7">
        <v>1500</v>
      </c>
      <c r="H9" s="7">
        <v>0</v>
      </c>
      <c r="I9" s="7">
        <v>0</v>
      </c>
      <c r="J9" s="7">
        <v>0</v>
      </c>
      <c r="K9" s="8">
        <v>8390</v>
      </c>
      <c r="L9" s="26">
        <f t="shared" si="0"/>
        <v>0.42339523617278968</v>
      </c>
      <c r="M9" s="19"/>
    </row>
    <row r="10" spans="1:14" ht="19.5" thickBot="1" x14ac:dyDescent="0.35">
      <c r="A10" s="3"/>
      <c r="B10" s="6" t="s">
        <v>48</v>
      </c>
      <c r="C10" s="7">
        <v>3</v>
      </c>
      <c r="D10" s="7">
        <v>3</v>
      </c>
      <c r="E10" s="7">
        <v>2620</v>
      </c>
      <c r="F10" s="7">
        <v>1500</v>
      </c>
      <c r="G10" s="7">
        <v>1000</v>
      </c>
      <c r="H10" s="7">
        <v>0</v>
      </c>
      <c r="I10" s="7">
        <v>0</v>
      </c>
      <c r="J10" s="7">
        <v>0</v>
      </c>
      <c r="K10" s="8">
        <v>5120</v>
      </c>
      <c r="L10" s="26">
        <f t="shared" si="0"/>
        <v>0.25837706903512314</v>
      </c>
      <c r="M10" s="19"/>
    </row>
    <row r="11" spans="1:14" ht="19.5" thickBot="1" x14ac:dyDescent="0.35">
      <c r="A11" s="3"/>
      <c r="B11" s="6" t="s">
        <v>46</v>
      </c>
      <c r="C11" s="7">
        <v>4</v>
      </c>
      <c r="D11" s="7">
        <v>3</v>
      </c>
      <c r="E11" s="7">
        <v>2084</v>
      </c>
      <c r="F11" s="7">
        <v>1500</v>
      </c>
      <c r="G11" s="7">
        <v>1500</v>
      </c>
      <c r="H11" s="7">
        <v>0</v>
      </c>
      <c r="I11" s="7">
        <v>0</v>
      </c>
      <c r="J11" s="7">
        <v>0</v>
      </c>
      <c r="K11" s="8">
        <v>5084</v>
      </c>
      <c r="L11" s="26">
        <f t="shared" si="0"/>
        <v>0.25656035526846993</v>
      </c>
      <c r="M11" s="19"/>
    </row>
    <row r="12" spans="1:14" ht="19.5" thickBot="1" x14ac:dyDescent="0.35">
      <c r="A12" s="3"/>
      <c r="B12" s="6" t="s">
        <v>44</v>
      </c>
      <c r="C12" s="7">
        <v>3</v>
      </c>
      <c r="D12" s="7">
        <v>2</v>
      </c>
      <c r="E12" s="7">
        <v>2940</v>
      </c>
      <c r="F12" s="7">
        <v>1000</v>
      </c>
      <c r="G12" s="7">
        <v>1000</v>
      </c>
      <c r="H12" s="7">
        <v>0</v>
      </c>
      <c r="I12" s="7">
        <v>0</v>
      </c>
      <c r="J12" s="7">
        <v>0</v>
      </c>
      <c r="K12" s="8">
        <v>4940</v>
      </c>
      <c r="L12" s="26">
        <f t="shared" si="0"/>
        <v>0.24929350020185709</v>
      </c>
      <c r="M12" s="19"/>
    </row>
    <row r="13" spans="1:14" ht="19.5" thickBot="1" x14ac:dyDescent="0.35">
      <c r="A13" s="3"/>
      <c r="B13" s="6" t="s">
        <v>47</v>
      </c>
      <c r="C13" s="7">
        <v>1</v>
      </c>
      <c r="D13" s="7">
        <v>1</v>
      </c>
      <c r="E13" s="7">
        <v>806</v>
      </c>
      <c r="F13" s="7">
        <v>500</v>
      </c>
      <c r="G13" s="7">
        <v>500</v>
      </c>
      <c r="H13" s="7">
        <v>0</v>
      </c>
      <c r="I13" s="7">
        <v>0</v>
      </c>
      <c r="J13" s="7">
        <v>0</v>
      </c>
      <c r="K13" s="8">
        <v>1806</v>
      </c>
      <c r="L13" s="26">
        <f t="shared" si="0"/>
        <v>9.1138473960436006E-2</v>
      </c>
      <c r="M13" s="19"/>
    </row>
    <row r="14" spans="1:14" ht="19.5" thickBot="1" x14ac:dyDescent="0.35">
      <c r="A14" s="3"/>
      <c r="B14" s="6" t="s">
        <v>49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s="26">
        <f t="shared" si="0"/>
        <v>0</v>
      </c>
      <c r="M14" s="19"/>
    </row>
    <row r="15" spans="1:14" ht="18.75" x14ac:dyDescent="0.3">
      <c r="A15" s="3"/>
      <c r="B15" s="9"/>
      <c r="C15" s="10"/>
      <c r="D15" s="10"/>
      <c r="E15" s="10"/>
      <c r="F15" s="10"/>
      <c r="G15" s="10"/>
      <c r="H15" s="10"/>
      <c r="I15" s="10"/>
      <c r="J15" s="10"/>
      <c r="K15" s="11"/>
      <c r="L15" s="9"/>
      <c r="M15" s="19"/>
    </row>
    <row r="16" spans="1:14" ht="18.75" x14ac:dyDescent="0.3">
      <c r="A16" s="21"/>
      <c r="B16" s="21"/>
      <c r="C16" s="22"/>
      <c r="D16" s="22"/>
      <c r="E16" s="22"/>
      <c r="F16" s="22"/>
      <c r="G16" s="22"/>
      <c r="H16" s="22"/>
      <c r="I16" s="22"/>
      <c r="J16" s="22"/>
      <c r="K16" s="23"/>
      <c r="L16" s="21"/>
      <c r="M16" s="21"/>
      <c r="N16" s="24"/>
    </row>
    <row r="17" spans="1:14" ht="18.75" x14ac:dyDescent="0.3">
      <c r="A17" s="21"/>
      <c r="B17" s="21"/>
      <c r="C17" s="22"/>
      <c r="D17" s="22"/>
      <c r="E17" s="22"/>
      <c r="F17" s="22"/>
      <c r="G17" s="22"/>
      <c r="H17" s="22"/>
      <c r="I17" s="22"/>
      <c r="J17" s="22"/>
      <c r="K17" s="23"/>
      <c r="L17" s="21"/>
      <c r="M17" s="21"/>
      <c r="N17" s="24"/>
    </row>
    <row r="18" spans="1:14" ht="18.75" x14ac:dyDescent="0.3">
      <c r="A18" s="21"/>
      <c r="B18" s="21"/>
      <c r="C18" s="22"/>
      <c r="D18" s="22"/>
      <c r="E18" s="22"/>
      <c r="F18" s="22"/>
      <c r="G18" s="22"/>
      <c r="H18" s="22"/>
      <c r="I18" s="22"/>
      <c r="J18" s="22"/>
      <c r="K18" s="23"/>
      <c r="L18" s="21"/>
      <c r="M18" s="21"/>
      <c r="N18" s="24"/>
    </row>
    <row r="19" spans="1:14" ht="18.75" x14ac:dyDescent="0.3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23"/>
      <c r="L19" s="21"/>
      <c r="M19" s="21"/>
      <c r="N19" s="24"/>
    </row>
    <row r="20" spans="1:14" ht="18.75" x14ac:dyDescent="0.3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3"/>
      <c r="L20" s="21"/>
      <c r="M20" s="21"/>
      <c r="N20" s="24"/>
    </row>
    <row r="21" spans="1:14" ht="18.75" x14ac:dyDescent="0.3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3"/>
      <c r="L21" s="21"/>
      <c r="M21" s="21"/>
      <c r="N21" s="24"/>
    </row>
    <row r="22" spans="1:14" ht="18.75" x14ac:dyDescent="0.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3"/>
      <c r="L22" s="21"/>
      <c r="M22" s="21"/>
      <c r="N22" s="24"/>
    </row>
    <row r="23" spans="1:14" ht="18.75" x14ac:dyDescent="0.3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3"/>
      <c r="L23" s="21"/>
      <c r="M23" s="21"/>
      <c r="N23" s="24"/>
    </row>
    <row r="24" spans="1:14" ht="18.75" x14ac:dyDescent="0.3">
      <c r="A24" s="21"/>
      <c r="B24" s="21"/>
      <c r="C24" s="22"/>
      <c r="D24" s="22"/>
      <c r="E24" s="22"/>
      <c r="F24" s="22"/>
      <c r="G24" s="22"/>
      <c r="H24" s="22"/>
      <c r="I24" s="22"/>
      <c r="J24" s="22"/>
      <c r="K24" s="23"/>
      <c r="L24" s="21"/>
      <c r="M24" s="21"/>
      <c r="N24" s="24"/>
    </row>
    <row r="25" spans="1:14" ht="18.75" x14ac:dyDescent="0.3">
      <c r="A25" s="21"/>
      <c r="B25" s="21"/>
      <c r="C25" s="22"/>
      <c r="D25" s="22"/>
      <c r="E25" s="22"/>
      <c r="F25" s="22"/>
      <c r="G25" s="22"/>
      <c r="H25" s="22"/>
      <c r="I25" s="22"/>
      <c r="J25" s="22"/>
      <c r="K25" s="23"/>
      <c r="L25" s="21"/>
      <c r="M25" s="21"/>
      <c r="N25" s="24"/>
    </row>
    <row r="26" spans="1:14" ht="18.75" x14ac:dyDescent="0.3">
      <c r="A26" s="21"/>
      <c r="B26" s="21"/>
      <c r="C26" s="22"/>
      <c r="D26" s="22"/>
      <c r="E26" s="22"/>
      <c r="F26" s="22"/>
      <c r="G26" s="22"/>
      <c r="H26" s="22"/>
      <c r="I26" s="22"/>
      <c r="J26" s="22"/>
      <c r="K26" s="23"/>
      <c r="L26" s="21"/>
      <c r="M26" s="21"/>
      <c r="N26" s="24"/>
    </row>
    <row r="27" spans="1:14" ht="18.75" x14ac:dyDescent="0.3">
      <c r="A27" s="21"/>
      <c r="B27" s="21"/>
      <c r="C27" s="22"/>
      <c r="D27" s="22"/>
      <c r="E27" s="22"/>
      <c r="F27" s="22"/>
      <c r="G27" s="22"/>
      <c r="H27" s="22"/>
      <c r="I27" s="22"/>
      <c r="J27" s="22"/>
      <c r="K27" s="23"/>
      <c r="L27" s="21"/>
      <c r="M27" s="21"/>
      <c r="N27" s="24"/>
    </row>
    <row r="28" spans="1:14" ht="18.75" x14ac:dyDescent="0.3">
      <c r="A28" s="21"/>
      <c r="B28" s="21"/>
      <c r="C28" s="22"/>
      <c r="D28" s="22"/>
      <c r="E28" s="22"/>
      <c r="F28" s="22"/>
      <c r="G28" s="22"/>
      <c r="H28" s="22"/>
      <c r="I28" s="22"/>
      <c r="J28" s="22"/>
      <c r="K28" s="23"/>
      <c r="L28" s="21"/>
      <c r="M28" s="21"/>
      <c r="N28" s="24"/>
    </row>
    <row r="29" spans="1:14" ht="18.75" x14ac:dyDescent="0.3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3"/>
      <c r="L29" s="21"/>
      <c r="M29" s="21"/>
      <c r="N29" s="24"/>
    </row>
    <row r="30" spans="1:14" ht="18.75" x14ac:dyDescent="0.3">
      <c r="A30" s="21"/>
      <c r="B30" s="21"/>
      <c r="C30" s="22"/>
      <c r="D30" s="22"/>
      <c r="E30" s="22"/>
      <c r="F30" s="22"/>
      <c r="G30" s="22"/>
      <c r="H30" s="22"/>
      <c r="I30" s="22"/>
      <c r="J30" s="22"/>
      <c r="K30" s="23"/>
      <c r="L30" s="21"/>
      <c r="M30" s="21"/>
      <c r="N30" s="24"/>
    </row>
    <row r="31" spans="1:14" ht="18.75" x14ac:dyDescent="0.3">
      <c r="A31" s="21"/>
      <c r="B31" s="21"/>
      <c r="C31" s="22"/>
      <c r="D31" s="22"/>
      <c r="E31" s="22"/>
      <c r="F31" s="22"/>
      <c r="G31" s="22"/>
      <c r="H31" s="22"/>
      <c r="I31" s="22"/>
      <c r="J31" s="22"/>
      <c r="K31" s="23"/>
      <c r="L31" s="21"/>
      <c r="M31" s="21"/>
      <c r="N31" s="24"/>
    </row>
    <row r="32" spans="1:14" ht="18.75" x14ac:dyDescent="0.3">
      <c r="A32" s="21"/>
      <c r="B32" s="21"/>
      <c r="C32" s="22"/>
      <c r="D32" s="22"/>
      <c r="E32" s="22"/>
      <c r="F32" s="22"/>
      <c r="G32" s="22"/>
      <c r="H32" s="22"/>
      <c r="I32" s="22"/>
      <c r="J32" s="22"/>
      <c r="K32" s="23"/>
      <c r="L32" s="21"/>
      <c r="M32" s="21"/>
      <c r="N32" s="24"/>
    </row>
    <row r="33" spans="1:14" ht="18.75" x14ac:dyDescent="0.3">
      <c r="A33" s="21"/>
      <c r="B33" s="21"/>
      <c r="C33" s="22"/>
      <c r="D33" s="22"/>
      <c r="E33" s="22"/>
      <c r="F33" s="22"/>
      <c r="G33" s="22"/>
      <c r="H33" s="22"/>
      <c r="I33" s="22"/>
      <c r="J33" s="22"/>
      <c r="K33" s="23"/>
      <c r="L33" s="21"/>
      <c r="M33" s="21"/>
      <c r="N33" s="24"/>
    </row>
    <row r="34" spans="1:14" ht="18.75" x14ac:dyDescent="0.3">
      <c r="A34" s="21"/>
      <c r="B34" s="21"/>
      <c r="C34" s="22"/>
      <c r="D34" s="22"/>
      <c r="E34" s="22"/>
      <c r="F34" s="22"/>
      <c r="G34" s="22"/>
      <c r="H34" s="22"/>
      <c r="I34" s="22"/>
      <c r="J34" s="22"/>
      <c r="K34" s="23"/>
      <c r="L34" s="21"/>
      <c r="M34" s="21"/>
      <c r="N34" s="24"/>
    </row>
    <row r="35" spans="1:14" ht="18.75" x14ac:dyDescent="0.3">
      <c r="A35" s="21"/>
      <c r="B35" s="21"/>
      <c r="C35" s="22"/>
      <c r="D35" s="22"/>
      <c r="E35" s="22"/>
      <c r="F35" s="22"/>
      <c r="G35" s="22"/>
      <c r="H35" s="22"/>
      <c r="I35" s="22"/>
      <c r="J35" s="22"/>
      <c r="K35" s="23"/>
      <c r="L35" s="21"/>
      <c r="M35" s="21"/>
      <c r="N35" s="24"/>
    </row>
    <row r="36" spans="1:14" ht="18.75" x14ac:dyDescent="0.3">
      <c r="A36" s="21"/>
      <c r="B36" s="21"/>
      <c r="C36" s="22"/>
      <c r="D36" s="22"/>
      <c r="E36" s="22"/>
      <c r="F36" s="22"/>
      <c r="G36" s="22"/>
      <c r="H36" s="22"/>
      <c r="I36" s="22"/>
      <c r="J36" s="22"/>
      <c r="K36" s="23"/>
      <c r="L36" s="21"/>
      <c r="M36" s="21"/>
      <c r="N36" s="24"/>
    </row>
    <row r="37" spans="1:14" ht="18.75" x14ac:dyDescent="0.3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3"/>
      <c r="L37" s="21"/>
      <c r="M37" s="21"/>
      <c r="N37" s="24"/>
    </row>
    <row r="38" spans="1:14" ht="18.75" x14ac:dyDescent="0.3">
      <c r="A38" s="21"/>
      <c r="B38" s="21"/>
      <c r="C38" s="22"/>
      <c r="D38" s="22"/>
      <c r="E38" s="22"/>
      <c r="F38" s="22"/>
      <c r="G38" s="22"/>
      <c r="H38" s="22"/>
      <c r="I38" s="22"/>
      <c r="J38" s="22"/>
      <c r="K38" s="23"/>
      <c r="L38" s="21"/>
      <c r="M38" s="21"/>
      <c r="N38" s="24"/>
    </row>
    <row r="39" spans="1:14" ht="18.75" x14ac:dyDescent="0.3">
      <c r="A39" s="21"/>
      <c r="B39" s="21"/>
      <c r="C39" s="22"/>
      <c r="D39" s="22"/>
      <c r="E39" s="22"/>
      <c r="F39" s="22"/>
      <c r="G39" s="22"/>
      <c r="H39" s="22"/>
      <c r="I39" s="22"/>
      <c r="J39" s="22"/>
      <c r="K39" s="23"/>
      <c r="L39" s="21"/>
      <c r="M39" s="21"/>
      <c r="N39" s="24"/>
    </row>
    <row r="40" spans="1:14" ht="18.75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1"/>
      <c r="M40" s="21"/>
      <c r="N40" s="24"/>
    </row>
    <row r="41" spans="1:1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</sheetData>
  <sheetProtection algorithmName="SHA-512" hashValue="92AH1yFhPo7kfpWSt31Fi2mvDxiQNKKOFI5ZchTESxQ0rgUxmVPZjYGlMbe/opuNINga7x+kA0a07q1KI88Zug==" saltValue="tfyGjN27Z3KOabXdCtE8+A==" spinCount="100000" sheet="1" objects="1" scenarios="1"/>
  <sortState xmlns:xlrd2="http://schemas.microsoft.com/office/spreadsheetml/2017/richdata2" ref="B7:K14">
    <sortCondition descending="1" ref="K7:K14"/>
  </sortState>
  <mergeCells count="13">
    <mergeCell ref="J5:J6"/>
    <mergeCell ref="K5:K6"/>
    <mergeCell ref="L5:L6"/>
    <mergeCell ref="B1:B4"/>
    <mergeCell ref="C2:K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6546-DD4B-49AE-81AC-0372D2D9F63B}">
  <dimension ref="A1:L21"/>
  <sheetViews>
    <sheetView workbookViewId="0">
      <selection activeCell="L7" sqref="L7:L20"/>
    </sheetView>
  </sheetViews>
  <sheetFormatPr baseColWidth="10" defaultRowHeight="15" x14ac:dyDescent="0.25"/>
  <cols>
    <col min="1" max="1" width="2.85546875" customWidth="1"/>
    <col min="2" max="2" width="21.42578125" customWidth="1"/>
    <col min="11" max="11" width="25.7109375" customWidth="1"/>
    <col min="12" max="12" width="11.28515625" customWidth="1"/>
  </cols>
  <sheetData>
    <row r="1" spans="1:12" x14ac:dyDescent="0.25">
      <c r="A1" s="1"/>
      <c r="B1" s="44"/>
      <c r="C1" s="2"/>
      <c r="D1" s="2"/>
      <c r="E1" s="2"/>
      <c r="F1" s="2"/>
      <c r="G1" s="2"/>
      <c r="H1" s="2"/>
      <c r="I1" s="2"/>
      <c r="J1" s="2"/>
      <c r="K1" s="2"/>
    </row>
    <row r="2" spans="1:12" x14ac:dyDescent="0.25">
      <c r="A2" s="3"/>
      <c r="B2" s="45"/>
      <c r="C2" s="47" t="s">
        <v>0</v>
      </c>
      <c r="D2" s="47"/>
      <c r="E2" s="47"/>
      <c r="F2" s="47"/>
      <c r="G2" s="47"/>
      <c r="H2" s="47"/>
      <c r="I2" s="47"/>
      <c r="J2" s="47"/>
      <c r="K2" s="47"/>
    </row>
    <row r="3" spans="1:12" x14ac:dyDescent="0.25">
      <c r="A3" s="3"/>
      <c r="B3" s="45"/>
      <c r="C3" s="47"/>
      <c r="D3" s="47"/>
      <c r="E3" s="47"/>
      <c r="F3" s="47"/>
      <c r="G3" s="47"/>
      <c r="H3" s="47"/>
      <c r="I3" s="47"/>
      <c r="J3" s="47"/>
      <c r="K3" s="47"/>
    </row>
    <row r="4" spans="1:12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  <c r="K4" s="4"/>
    </row>
    <row r="5" spans="1:12" x14ac:dyDescent="0.25">
      <c r="A5" s="3"/>
      <c r="B5" s="48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42" t="s">
        <v>25</v>
      </c>
    </row>
    <row r="6" spans="1:12" ht="15.75" thickBot="1" x14ac:dyDescent="0.3">
      <c r="A6" s="3"/>
      <c r="B6" s="49"/>
      <c r="C6" s="52"/>
      <c r="D6" s="52"/>
      <c r="E6" s="52"/>
      <c r="F6" s="52"/>
      <c r="G6" s="52"/>
      <c r="H6" s="52"/>
      <c r="I6" s="52"/>
      <c r="J6" s="52"/>
      <c r="K6" s="43"/>
    </row>
    <row r="7" spans="1:12" ht="19.5" thickBot="1" x14ac:dyDescent="0.35">
      <c r="A7" s="3"/>
      <c r="B7" s="6" t="s">
        <v>11</v>
      </c>
      <c r="C7" s="7">
        <v>11</v>
      </c>
      <c r="D7" s="7">
        <v>11</v>
      </c>
      <c r="E7" s="7">
        <v>10054</v>
      </c>
      <c r="F7" s="7">
        <v>5500</v>
      </c>
      <c r="G7" s="7">
        <v>1500</v>
      </c>
      <c r="H7" s="7">
        <v>2000</v>
      </c>
      <c r="I7" s="7">
        <v>0</v>
      </c>
      <c r="J7" s="7">
        <v>0</v>
      </c>
      <c r="K7" s="8">
        <v>19054</v>
      </c>
      <c r="L7" t="str">
        <f>VLOOKUP(B7,[1]Hoja1!$B$3:$G$91,4,FALSE)</f>
        <v xml:space="preserve">ADESUBA </v>
      </c>
    </row>
    <row r="8" spans="1:12" ht="19.5" thickBot="1" x14ac:dyDescent="0.35">
      <c r="A8" s="3"/>
      <c r="B8" s="6" t="s">
        <v>12</v>
      </c>
      <c r="C8" s="7">
        <v>8</v>
      </c>
      <c r="D8" s="7">
        <v>8</v>
      </c>
      <c r="E8" s="7">
        <v>5964</v>
      </c>
      <c r="F8" s="7">
        <v>4000</v>
      </c>
      <c r="G8" s="7">
        <v>1500</v>
      </c>
      <c r="H8" s="7">
        <v>1000</v>
      </c>
      <c r="I8" s="7">
        <v>0</v>
      </c>
      <c r="J8" s="7">
        <v>0</v>
      </c>
      <c r="K8" s="8">
        <v>12464</v>
      </c>
      <c r="L8" t="str">
        <f>VLOOKUP(B8,[1]Hoja1!$B$3:$G$91,4,FALSE)</f>
        <v>IQUIQUE</v>
      </c>
    </row>
    <row r="9" spans="1:12" ht="19.5" thickBot="1" x14ac:dyDescent="0.35">
      <c r="A9" s="3"/>
      <c r="B9" s="6" t="s">
        <v>13</v>
      </c>
      <c r="C9" s="7">
        <v>8</v>
      </c>
      <c r="D9" s="7">
        <v>7</v>
      </c>
      <c r="E9" s="7">
        <v>7932</v>
      </c>
      <c r="F9" s="7">
        <v>3500</v>
      </c>
      <c r="G9" s="7">
        <v>2000</v>
      </c>
      <c r="H9" s="7">
        <v>500</v>
      </c>
      <c r="I9" s="7">
        <v>1</v>
      </c>
      <c r="J9" s="7">
        <v>-3000</v>
      </c>
      <c r="K9" s="8">
        <v>10932</v>
      </c>
      <c r="L9" t="str">
        <f>VLOOKUP(B9,[1]Hoja1!$B$3:$G$91,4,FALSE)</f>
        <v>IQUIQUE</v>
      </c>
    </row>
    <row r="10" spans="1:12" ht="19.5" thickBot="1" x14ac:dyDescent="0.35">
      <c r="A10" s="3"/>
      <c r="B10" s="6" t="s">
        <v>14</v>
      </c>
      <c r="C10" s="7">
        <v>7</v>
      </c>
      <c r="D10" s="7">
        <v>6</v>
      </c>
      <c r="E10" s="7">
        <v>5738</v>
      </c>
      <c r="F10" s="7">
        <v>3000</v>
      </c>
      <c r="G10" s="7">
        <v>1500</v>
      </c>
      <c r="H10" s="7">
        <v>500</v>
      </c>
      <c r="I10" s="7">
        <v>0</v>
      </c>
      <c r="J10" s="7">
        <v>0</v>
      </c>
      <c r="K10" s="8">
        <v>10738</v>
      </c>
      <c r="L10" t="str">
        <f>VLOOKUP(B10,[1]Hoja1!$B$3:$G$91,4,FALSE)</f>
        <v xml:space="preserve">ADESUBA </v>
      </c>
    </row>
    <row r="11" spans="1:12" ht="19.5" thickBot="1" x14ac:dyDescent="0.35">
      <c r="A11" s="3"/>
      <c r="B11" s="6" t="s">
        <v>15</v>
      </c>
      <c r="C11" s="7">
        <v>6</v>
      </c>
      <c r="D11" s="7">
        <v>6</v>
      </c>
      <c r="E11" s="7">
        <v>4296</v>
      </c>
      <c r="F11" s="7">
        <v>3000</v>
      </c>
      <c r="G11" s="7">
        <v>2000</v>
      </c>
      <c r="H11" s="7">
        <v>500</v>
      </c>
      <c r="I11" s="7">
        <v>0</v>
      </c>
      <c r="J11" s="7">
        <v>0</v>
      </c>
      <c r="K11" s="8">
        <v>9796</v>
      </c>
      <c r="L11" t="str">
        <f>VLOOKUP(B11,[1]Hoja1!$B$3:$G$91,4,FALSE)</f>
        <v>ADESUCO</v>
      </c>
    </row>
    <row r="12" spans="1:12" ht="19.5" thickBot="1" x14ac:dyDescent="0.35">
      <c r="A12" s="3"/>
      <c r="B12" s="6" t="s">
        <v>16</v>
      </c>
      <c r="C12" s="7">
        <v>7</v>
      </c>
      <c r="D12" s="7">
        <v>6</v>
      </c>
      <c r="E12" s="7">
        <v>3994</v>
      </c>
      <c r="F12" s="7">
        <v>3000</v>
      </c>
      <c r="G12" s="7">
        <v>1500</v>
      </c>
      <c r="H12" s="7">
        <v>500</v>
      </c>
      <c r="I12" s="7">
        <v>0</v>
      </c>
      <c r="J12" s="7">
        <v>0</v>
      </c>
      <c r="K12" s="8">
        <v>8994</v>
      </c>
      <c r="L12" t="str">
        <f>VLOOKUP(B12,[1]Hoja1!$B$3:$G$91,4,FALSE)</f>
        <v xml:space="preserve">ADESUBA </v>
      </c>
    </row>
    <row r="13" spans="1:12" ht="19.5" thickBot="1" x14ac:dyDescent="0.35">
      <c r="A13" s="3"/>
      <c r="B13" s="6" t="s">
        <v>17</v>
      </c>
      <c r="C13" s="7">
        <v>4</v>
      </c>
      <c r="D13" s="7">
        <v>3</v>
      </c>
      <c r="E13" s="7">
        <v>1826</v>
      </c>
      <c r="F13" s="7">
        <v>1500</v>
      </c>
      <c r="G13" s="7">
        <v>500</v>
      </c>
      <c r="H13" s="7">
        <v>500</v>
      </c>
      <c r="I13" s="7">
        <v>0</v>
      </c>
      <c r="J13" s="7">
        <v>0</v>
      </c>
      <c r="K13" s="8">
        <v>4326</v>
      </c>
      <c r="L13" t="str">
        <f>VLOOKUP(B13,[1]Hoja1!$B$3:$G$91,4,FALSE)</f>
        <v>ADEMAT</v>
      </c>
    </row>
    <row r="14" spans="1:12" ht="19.5" thickBot="1" x14ac:dyDescent="0.35">
      <c r="A14" s="3"/>
      <c r="B14" s="6" t="s">
        <v>18</v>
      </c>
      <c r="C14" s="7">
        <v>1</v>
      </c>
      <c r="D14" s="7">
        <v>1</v>
      </c>
      <c r="E14" s="7">
        <v>798</v>
      </c>
      <c r="F14" s="7">
        <v>500</v>
      </c>
      <c r="G14" s="7">
        <v>500</v>
      </c>
      <c r="H14" s="7">
        <v>0</v>
      </c>
      <c r="I14" s="7">
        <v>0</v>
      </c>
      <c r="J14" s="7">
        <v>0</v>
      </c>
      <c r="K14" s="8">
        <v>1798</v>
      </c>
      <c r="L14" t="str">
        <f>VLOOKUP(B14,[1]Hoja1!$B$3:$G$91,4,FALSE)</f>
        <v>ADESUCO</v>
      </c>
    </row>
    <row r="15" spans="1:12" ht="19.5" thickBot="1" x14ac:dyDescent="0.35">
      <c r="A15" s="3"/>
      <c r="B15" s="6" t="s">
        <v>19</v>
      </c>
      <c r="C15" s="7">
        <v>8</v>
      </c>
      <c r="D15" s="7">
        <v>1</v>
      </c>
      <c r="E15" s="7">
        <v>552</v>
      </c>
      <c r="F15" s="7">
        <v>500</v>
      </c>
      <c r="G15" s="7">
        <v>500</v>
      </c>
      <c r="H15" s="7">
        <v>0</v>
      </c>
      <c r="I15" s="7">
        <v>2</v>
      </c>
      <c r="J15" s="7">
        <v>-1000</v>
      </c>
      <c r="K15" s="8">
        <v>552</v>
      </c>
      <c r="L15" t="str">
        <f>VLOOKUP(B15,[1]Hoja1!$B$3:$G$91,4,FALSE)</f>
        <v>ADESUCO</v>
      </c>
    </row>
    <row r="16" spans="1:12" ht="19.5" thickBot="1" x14ac:dyDescent="0.35">
      <c r="A16" s="3"/>
      <c r="B16" s="6" t="s">
        <v>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0</v>
      </c>
      <c r="L16" t="str">
        <f>VLOOKUP(B16,[1]Hoja1!$B$3:$G$91,4,FALSE)</f>
        <v>IQUIQUE</v>
      </c>
    </row>
    <row r="17" spans="1:12" ht="19.5" thickBot="1" x14ac:dyDescent="0.35">
      <c r="A17" s="3"/>
      <c r="B17" s="6" t="s">
        <v>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t="str">
        <f>VLOOKUP(B17,[1]Hoja1!$B$3:$G$91,4,FALSE)</f>
        <v>ASSNAV</v>
      </c>
    </row>
    <row r="18" spans="1:12" ht="19.5" thickBot="1" x14ac:dyDescent="0.35">
      <c r="A18" s="3"/>
      <c r="B18" s="6" t="s">
        <v>22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  <c r="L18" t="str">
        <f>VLOOKUP(B18,[1]Hoja1!$B$3:$G$91,4,FALSE)</f>
        <v>ASSNAV</v>
      </c>
    </row>
    <row r="19" spans="1:12" ht="19.5" thickBot="1" x14ac:dyDescent="0.35">
      <c r="A19" s="3"/>
      <c r="B19" s="6" t="s">
        <v>23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v>0</v>
      </c>
      <c r="L19" t="str">
        <f>VLOOKUP(B19,[1]Hoja1!$B$3:$G$91,4,FALSE)</f>
        <v>ASSNAV</v>
      </c>
    </row>
    <row r="20" spans="1:12" ht="19.5" thickBot="1" x14ac:dyDescent="0.35">
      <c r="A20" s="3"/>
      <c r="B20" s="6" t="s">
        <v>24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8">
        <v>0</v>
      </c>
      <c r="L20" t="str">
        <f>VLOOKUP(B20,[1]Hoja1!$B$3:$G$91,4,FALSE)</f>
        <v>ADEMAT</v>
      </c>
    </row>
    <row r="21" spans="1:12" ht="18.75" x14ac:dyDescent="0.3">
      <c r="A21" s="3"/>
      <c r="B21" s="9"/>
      <c r="C21" s="10"/>
      <c r="D21" s="10"/>
      <c r="E21" s="10"/>
      <c r="F21" s="10"/>
      <c r="G21" s="10"/>
      <c r="H21" s="10"/>
      <c r="I21" s="10"/>
      <c r="J21" s="10"/>
      <c r="K21" s="11"/>
    </row>
  </sheetData>
  <mergeCells count="12">
    <mergeCell ref="J5:J6"/>
    <mergeCell ref="K5:K6"/>
    <mergeCell ref="B1:B4"/>
    <mergeCell ref="C2:K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7BC1-9BD7-42C2-A934-2102ECA68A16}">
  <dimension ref="A1:L10"/>
  <sheetViews>
    <sheetView workbookViewId="0">
      <selection activeCell="L10" sqref="L10"/>
    </sheetView>
  </sheetViews>
  <sheetFormatPr baseColWidth="10" defaultRowHeight="15" x14ac:dyDescent="0.25"/>
  <cols>
    <col min="1" max="1" width="2.85546875" customWidth="1"/>
    <col min="2" max="2" width="28.7109375" bestFit="1" customWidth="1"/>
    <col min="11" max="11" width="25.7109375" customWidth="1"/>
    <col min="12" max="12" width="11.28515625" customWidth="1"/>
  </cols>
  <sheetData>
    <row r="1" spans="1:12" x14ac:dyDescent="0.25">
      <c r="A1" s="1"/>
      <c r="B1" s="44"/>
      <c r="C1" s="2"/>
      <c r="D1" s="2"/>
      <c r="E1" s="2"/>
      <c r="F1" s="2"/>
      <c r="G1" s="2"/>
      <c r="H1" s="2"/>
      <c r="I1" s="2"/>
      <c r="J1" s="2"/>
      <c r="K1" s="2"/>
    </row>
    <row r="2" spans="1:12" x14ac:dyDescent="0.25">
      <c r="A2" s="3"/>
      <c r="B2" s="45"/>
      <c r="C2" s="47" t="s">
        <v>61</v>
      </c>
      <c r="D2" s="47"/>
      <c r="E2" s="47"/>
      <c r="F2" s="47"/>
      <c r="G2" s="47"/>
      <c r="H2" s="47"/>
      <c r="I2" s="47"/>
      <c r="J2" s="47"/>
      <c r="K2" s="47"/>
    </row>
    <row r="3" spans="1:12" x14ac:dyDescent="0.25">
      <c r="A3" s="3"/>
      <c r="B3" s="45"/>
      <c r="C3" s="47"/>
      <c r="D3" s="47"/>
      <c r="E3" s="47"/>
      <c r="F3" s="47"/>
      <c r="G3" s="47"/>
      <c r="H3" s="47"/>
      <c r="I3" s="47"/>
      <c r="J3" s="47"/>
      <c r="K3" s="47"/>
    </row>
    <row r="4" spans="1:12" ht="27" thickBot="1" x14ac:dyDescent="0.45">
      <c r="A4" s="3"/>
      <c r="B4" s="46"/>
      <c r="C4" s="4"/>
      <c r="D4" s="5"/>
      <c r="E4" s="5"/>
      <c r="F4" s="5"/>
      <c r="G4" s="5"/>
      <c r="H4" s="5"/>
      <c r="I4" s="5"/>
      <c r="J4" s="4"/>
      <c r="K4" s="4"/>
    </row>
    <row r="5" spans="1:12" x14ac:dyDescent="0.25">
      <c r="A5" s="3"/>
      <c r="B5" s="48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42" t="s">
        <v>25</v>
      </c>
    </row>
    <row r="6" spans="1:12" ht="15.75" thickBot="1" x14ac:dyDescent="0.3">
      <c r="A6" s="3"/>
      <c r="B6" s="49"/>
      <c r="C6" s="52"/>
      <c r="D6" s="52"/>
      <c r="E6" s="52"/>
      <c r="F6" s="52"/>
      <c r="G6" s="52"/>
      <c r="H6" s="52"/>
      <c r="I6" s="52"/>
      <c r="J6" s="52"/>
      <c r="K6" s="43"/>
    </row>
    <row r="7" spans="1:12" ht="19.5" thickBot="1" x14ac:dyDescent="0.35">
      <c r="A7" s="3"/>
      <c r="B7" s="6" t="s">
        <v>64</v>
      </c>
      <c r="C7" s="7">
        <v>15</v>
      </c>
      <c r="D7" s="7">
        <v>15</v>
      </c>
      <c r="E7" s="7">
        <v>12444</v>
      </c>
      <c r="F7" s="7">
        <v>7500</v>
      </c>
      <c r="G7" s="7">
        <v>2500</v>
      </c>
      <c r="H7" s="7">
        <v>2000</v>
      </c>
      <c r="I7" s="7">
        <v>0</v>
      </c>
      <c r="J7" s="7">
        <v>0</v>
      </c>
      <c r="K7" s="8">
        <v>24444</v>
      </c>
      <c r="L7" t="str">
        <f>VLOOKUP(B7,[1]Hoja1!$B$3:$G$91,4,FALSE)</f>
        <v>ASSNAV</v>
      </c>
    </row>
    <row r="8" spans="1:12" ht="19.5" thickBot="1" x14ac:dyDescent="0.35">
      <c r="A8" s="3"/>
      <c r="B8" s="6" t="s">
        <v>62</v>
      </c>
      <c r="C8" s="7">
        <v>7</v>
      </c>
      <c r="D8" s="7">
        <v>7</v>
      </c>
      <c r="E8" s="7">
        <v>6282</v>
      </c>
      <c r="F8" s="7">
        <v>3500</v>
      </c>
      <c r="G8" s="7">
        <v>1500</v>
      </c>
      <c r="H8" s="7">
        <v>500</v>
      </c>
      <c r="I8" s="7">
        <v>0</v>
      </c>
      <c r="J8" s="7">
        <v>0</v>
      </c>
      <c r="K8" s="8">
        <v>11782</v>
      </c>
      <c r="L8" t="str">
        <f>VLOOKUP(B8,[1]Hoja1!$B$3:$G$91,4,FALSE)</f>
        <v>ADESUCO</v>
      </c>
    </row>
    <row r="9" spans="1:12" ht="19.5" thickBot="1" x14ac:dyDescent="0.35">
      <c r="A9" s="3"/>
      <c r="B9" s="28" t="s">
        <v>63</v>
      </c>
      <c r="C9" s="7">
        <v>5</v>
      </c>
      <c r="D9" s="7">
        <v>3</v>
      </c>
      <c r="E9" s="7">
        <v>2486</v>
      </c>
      <c r="F9" s="7">
        <v>1500</v>
      </c>
      <c r="G9" s="7">
        <v>1000</v>
      </c>
      <c r="H9" s="7">
        <v>0</v>
      </c>
      <c r="I9" s="7">
        <v>0</v>
      </c>
      <c r="J9" s="7">
        <v>0</v>
      </c>
      <c r="K9" s="8">
        <v>4986</v>
      </c>
      <c r="L9" t="str">
        <f>VLOOKUP(B9,[1]Hoja1!$B$3:$G$91,4,FALSE)</f>
        <v>ADESUCO</v>
      </c>
    </row>
    <row r="10" spans="1:12" ht="18.75" x14ac:dyDescent="0.3">
      <c r="A10" s="3"/>
      <c r="B10" s="9"/>
      <c r="C10" s="10"/>
      <c r="D10" s="10"/>
      <c r="E10" s="10"/>
      <c r="F10" s="10"/>
      <c r="G10" s="10"/>
      <c r="H10" s="10"/>
      <c r="I10" s="10"/>
      <c r="J10" s="10"/>
      <c r="K10" s="11"/>
    </row>
  </sheetData>
  <sortState xmlns:xlrd2="http://schemas.microsoft.com/office/spreadsheetml/2017/richdata2" ref="B7:K9">
    <sortCondition descending="1" ref="K7:K9"/>
  </sortState>
  <mergeCells count="12">
    <mergeCell ref="J5:J6"/>
    <mergeCell ref="K5:K6"/>
    <mergeCell ref="B1:B4"/>
    <mergeCell ref="C2:K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PUNTAJES POR ASOCIACIÓN</vt:lpstr>
      <vt:lpstr>Varones Resumen </vt:lpstr>
      <vt:lpstr>Varones Jornada 1</vt:lpstr>
      <vt:lpstr>Varones Jornada 2</vt:lpstr>
      <vt:lpstr>Damas Resumen</vt:lpstr>
      <vt:lpstr>Damas Jornada 1</vt:lpstr>
      <vt:lpstr>Damas Jornada 2</vt:lpstr>
      <vt:lpstr>Novicios</vt:lpstr>
      <vt:lpstr>Master A</vt:lpstr>
      <vt:lpstr>Master B</vt:lpstr>
      <vt:lpstr>Recoleccion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Valenzuela Cortez</dc:creator>
  <cp:lastModifiedBy>Manuel Valenzuela Cortez</cp:lastModifiedBy>
  <dcterms:created xsi:type="dcterms:W3CDTF">2024-05-28T00:27:55Z</dcterms:created>
  <dcterms:modified xsi:type="dcterms:W3CDTF">2024-05-29T01:32:49Z</dcterms:modified>
</cp:coreProperties>
</file>